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548" activeTab="0"/>
  </bookViews>
  <sheets>
    <sheet name=" Reoflex РМ 210222" sheetId="1" r:id="rId1"/>
  </sheets>
  <definedNames>
    <definedName name="_xlnm._FilterDatabase" localSheetId="0" hidden="1">' Reoflex РМ 210222'!$A$10:$P$176</definedName>
    <definedName name="_xlnm.Print_Titles" localSheetId="0">' Reoflex РМ 210222'!$6:$9</definedName>
    <definedName name="_xlnm.Print_Area" localSheetId="0">' Reoflex РМ 210222'!$A$1:$P$176</definedName>
  </definedNames>
  <calcPr fullCalcOnLoad="1"/>
</workbook>
</file>

<file path=xl/sharedStrings.xml><?xml version="1.0" encoding="utf-8"?>
<sst xmlns="http://schemas.openxmlformats.org/spreadsheetml/2006/main" count="821" uniqueCount="230">
  <si>
    <t>руб.</t>
  </si>
  <si>
    <t>Вал</t>
  </si>
  <si>
    <t>Цена за ед</t>
  </si>
  <si>
    <t>Раздел</t>
  </si>
  <si>
    <t>П/Раздел</t>
  </si>
  <si>
    <t>Код,     Артикул</t>
  </si>
  <si>
    <t>Наименование и описание товар</t>
  </si>
  <si>
    <t>№ гр</t>
  </si>
  <si>
    <t>Код:new,  пз, спр</t>
  </si>
  <si>
    <t>Ед. изм</t>
  </si>
  <si>
    <t>Фасовка,  кол-во в упак</t>
  </si>
  <si>
    <t>Ед. фас</t>
  </si>
  <si>
    <t>Кол-во в коробке</t>
  </si>
  <si>
    <t>Продукция "REOFLEX"</t>
  </si>
  <si>
    <t>шт</t>
  </si>
  <si>
    <t>кг</t>
  </si>
  <si>
    <t>л</t>
  </si>
  <si>
    <t>кмп</t>
  </si>
  <si>
    <t>Лаки "Reoflex"</t>
  </si>
  <si>
    <t>Разбавители  "Reoflex"</t>
  </si>
  <si>
    <t>Спец.добавки и материалы для ЛКМ "Reoflex"</t>
  </si>
  <si>
    <t>упк</t>
  </si>
  <si>
    <t>Грунты антикоррозионные "Reoflex"</t>
  </si>
  <si>
    <t>Грунты выравнивающие "Reoflex"</t>
  </si>
  <si>
    <t>Грунты по пластмассе "Reoflex"</t>
  </si>
  <si>
    <t>мл</t>
  </si>
  <si>
    <t xml:space="preserve">REOFLEX Разбавитель для металликов </t>
  </si>
  <si>
    <t>Шпатлевки "Reoflex"</t>
  </si>
  <si>
    <t xml:space="preserve">REOFLEX Glass Fiber  шпатлевка со стекловолокном </t>
  </si>
  <si>
    <t xml:space="preserve">REOFLEX Soft Мелкодисперсная шпатлевка </t>
  </si>
  <si>
    <t xml:space="preserve">REOFLEX Alumet Шпатлевка с алюминием </t>
  </si>
  <si>
    <t xml:space="preserve">REOFLEX  Multi Универсальная шпатлевка </t>
  </si>
  <si>
    <t>м.кв</t>
  </si>
  <si>
    <t>REOFLEX Катализатор для акриловых ЛКМ</t>
  </si>
  <si>
    <r>
      <t xml:space="preserve">REOFLEX  </t>
    </r>
    <r>
      <rPr>
        <b/>
        <sz val="11"/>
        <rFont val="Arial Cyr"/>
        <family val="2"/>
      </rPr>
      <t>MS</t>
    </r>
    <r>
      <rPr>
        <sz val="11"/>
        <rFont val="Arial Cyr"/>
        <family val="2"/>
      </rPr>
      <t xml:space="preserve"> Hardener Отвердитель</t>
    </r>
  </si>
  <si>
    <r>
      <t xml:space="preserve">REOFLEX  </t>
    </r>
    <r>
      <rPr>
        <b/>
        <sz val="11"/>
        <rFont val="Arial Cyr"/>
        <family val="2"/>
      </rPr>
      <t>MS</t>
    </r>
    <r>
      <rPr>
        <sz val="11"/>
        <rFont val="Arial Cyr"/>
        <family val="2"/>
      </rPr>
      <t xml:space="preserve"> Hardener Отвердитель </t>
    </r>
  </si>
  <si>
    <r>
      <t xml:space="preserve">REOFLEX </t>
    </r>
    <r>
      <rPr>
        <b/>
        <sz val="11"/>
        <rFont val="Arial Cyr"/>
        <family val="0"/>
      </rPr>
      <t xml:space="preserve"> H</t>
    </r>
    <r>
      <rPr>
        <b/>
        <sz val="11"/>
        <rFont val="Arial Cyr"/>
        <family val="2"/>
      </rPr>
      <t>S</t>
    </r>
    <r>
      <rPr>
        <sz val="11"/>
        <rFont val="Arial Cyr"/>
        <family val="2"/>
      </rPr>
      <t xml:space="preserve"> Hardener Отвердитель </t>
    </r>
  </si>
  <si>
    <r>
      <t xml:space="preserve">REOFLEX  </t>
    </r>
    <r>
      <rPr>
        <b/>
        <sz val="11"/>
        <rFont val="Arial Cyr"/>
        <family val="2"/>
      </rPr>
      <t>НS</t>
    </r>
    <r>
      <rPr>
        <sz val="11"/>
        <rFont val="Arial Cyr"/>
        <family val="2"/>
      </rPr>
      <t xml:space="preserve"> Hardener Отвердитель </t>
    </r>
  </si>
  <si>
    <t>REOFLEX  Отвердитель " Экспресс" 2+1</t>
  </si>
  <si>
    <t>REOFLEX  Отвердитель " Экспресс" 3+1</t>
  </si>
  <si>
    <t>REOFLEX  Отвердитель для  грунта-выравнивателя по пластмассе  5+1</t>
  </si>
  <si>
    <t>REOFLEX  Отвердитель для  грунта 3+1</t>
  </si>
  <si>
    <t>REOFLEX  Отвердитель для  грунта 4+1</t>
  </si>
  <si>
    <t>REOFLEX  Отвердитель для  грунта 5+1</t>
  </si>
  <si>
    <t>REOFLEX Разбавитель для акриловых ЛКМ  стандартный</t>
  </si>
  <si>
    <t>REOFLEX Разбавитель для акриловых ЛКМ  медленный</t>
  </si>
  <si>
    <t>REOFLEX Test cards Тест карты</t>
  </si>
  <si>
    <t>REOFLEX Flex Carbon  шпатлевка с углеволокном</t>
  </si>
  <si>
    <t>REOFLEX  Отвердитель Optim</t>
  </si>
  <si>
    <t>RX F-02</t>
  </si>
  <si>
    <t>RX F-04</t>
  </si>
  <si>
    <t>RX F-01</t>
  </si>
  <si>
    <t>RX F-03</t>
  </si>
  <si>
    <t>RX F-06</t>
  </si>
  <si>
    <t>RX P-05</t>
  </si>
  <si>
    <t>RX P-06</t>
  </si>
  <si>
    <t>RX P-03</t>
  </si>
  <si>
    <t>RX P-04</t>
  </si>
  <si>
    <t>RX P-02</t>
  </si>
  <si>
    <t>RX F-05</t>
  </si>
  <si>
    <t>RX S-01</t>
  </si>
  <si>
    <t>RX S-02</t>
  </si>
  <si>
    <t>RX S-04</t>
  </si>
  <si>
    <t>RX S-05</t>
  </si>
  <si>
    <t>RX S-08</t>
  </si>
  <si>
    <t>RX N-03</t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</si>
  <si>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MS</t>
    </r>
    <r>
      <rPr>
        <sz val="11"/>
        <rFont val="Arial Cyr"/>
        <family val="2"/>
      </rPr>
      <t xml:space="preserve"> Clear 2+1 акриловый лак прозрачный с отв( 1л+0,5л) </t>
    </r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</si>
  <si>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MS</t>
    </r>
    <r>
      <rPr>
        <sz val="11"/>
        <rFont val="Arial Cyr"/>
        <family val="2"/>
      </rPr>
      <t xml:space="preserve"> Clear 2+1 акриловый лак  прозрачный</t>
    </r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</si>
  <si>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НS</t>
    </r>
    <r>
      <rPr>
        <sz val="11"/>
        <rFont val="Arial Cyr"/>
        <family val="2"/>
      </rPr>
      <t xml:space="preserve"> Clear 2+1 акриловый лак прозрачный с отв( 1л+0,5л)</t>
    </r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</si>
  <si>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НS</t>
    </r>
    <r>
      <rPr>
        <sz val="11"/>
        <rFont val="Arial Cyr"/>
        <family val="2"/>
      </rPr>
      <t xml:space="preserve"> Clear 2+1 акриловый лак прозрачный</t>
    </r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</si>
  <si>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"</t>
    </r>
    <r>
      <rPr>
        <b/>
        <sz val="11"/>
        <rFont val="Arial Cyr"/>
        <family val="0"/>
      </rPr>
      <t>Express"Clear 3+1</t>
    </r>
    <r>
      <rPr>
        <sz val="11"/>
        <rFont val="Arial Cyr"/>
        <family val="2"/>
      </rPr>
      <t xml:space="preserve"> акриловый лак прозрачный с отв(0,5л+0,167л)</t>
    </r>
  </si>
  <si>
    <r>
      <t>REOFLEX</t>
    </r>
    <r>
      <rPr>
        <b/>
        <sz val="11"/>
        <rFont val="Arial Cyr"/>
        <family val="0"/>
      </rPr>
      <t xml:space="preserve"> 2К "Express"Clear 2+1</t>
    </r>
    <r>
      <rPr>
        <sz val="11"/>
        <rFont val="Arial Cyr"/>
        <family val="2"/>
      </rPr>
      <t xml:space="preserve"> акриловый лак прозрачный с отв(1л+0,5л)</t>
    </r>
  </si>
  <si>
    <t>RX C-01</t>
  </si>
  <si>
    <t>RX C-02</t>
  </si>
  <si>
    <t>RX C-03</t>
  </si>
  <si>
    <t>RX T-04</t>
  </si>
  <si>
    <t>RX T-01</t>
  </si>
  <si>
    <t>RX T-02</t>
  </si>
  <si>
    <t>RX N-01</t>
  </si>
  <si>
    <t>RX N-04</t>
  </si>
  <si>
    <t>RX N-05</t>
  </si>
  <si>
    <t>RX N-07</t>
  </si>
  <si>
    <t>REOFLEX Стекломат 300гр/1м.кв;  0,5 кв.м</t>
  </si>
  <si>
    <t>REOFLEX Стекломат 150гр/1м.кв; 0,5 кв.м</t>
  </si>
  <si>
    <t>RX Е-01</t>
  </si>
  <si>
    <t>RX N-06</t>
  </si>
  <si>
    <t>REOFLEX 1К Лак акриловый прозрачный, аэрозоль</t>
  </si>
  <si>
    <t>RX Р-05</t>
  </si>
  <si>
    <t>RX C-04</t>
  </si>
  <si>
    <t>RX Е-02</t>
  </si>
  <si>
    <r>
      <t xml:space="preserve">REOFLEX </t>
    </r>
    <r>
      <rPr>
        <b/>
        <sz val="11"/>
        <rFont val="Arial Cyr"/>
        <family val="0"/>
      </rPr>
      <t>Plastic Plus 2К 5+1</t>
    </r>
    <r>
      <rPr>
        <sz val="11"/>
        <rFont val="Arial Cyr"/>
        <family val="2"/>
      </rPr>
      <t xml:space="preserve"> грунт-выравниватель по пластмассе серый кмп (0,8л+0,16л) возм перекрывать мокр по мокр, 2сл. 30мк, 2ч/20С</t>
    </r>
  </si>
  <si>
    <r>
      <t>REOFLEX "</t>
    </r>
    <r>
      <rPr>
        <b/>
        <sz val="11"/>
        <rFont val="Arial Cyr"/>
        <family val="0"/>
      </rPr>
      <t>2К Optim"</t>
    </r>
    <r>
      <rPr>
        <sz val="11"/>
        <rFont val="Arial Cyr"/>
        <family val="2"/>
      </rPr>
      <t xml:space="preserve"> Clear 2+1 акриловый лак прозрачный с отв( 0,5л+0,25л) </t>
    </r>
  </si>
  <si>
    <t>Вспомогательные материалы "Reoflex"</t>
  </si>
  <si>
    <t>Аэрозольные материалы "Reoflex"</t>
  </si>
  <si>
    <t>Прайс КГ</t>
  </si>
  <si>
    <t>Цена со скидкой (в вал ПРЛ)</t>
  </si>
  <si>
    <t>Цена со скидкой  (руб)</t>
  </si>
  <si>
    <t>Курс вал/руб:</t>
  </si>
  <si>
    <t>Акция:</t>
  </si>
  <si>
    <t>Скидка:</t>
  </si>
  <si>
    <r>
      <t>REOFLEX "</t>
    </r>
    <r>
      <rPr>
        <b/>
        <sz val="11"/>
        <rFont val="Arial Cyr"/>
        <family val="0"/>
      </rPr>
      <t>2К Optim"</t>
    </r>
    <r>
      <rPr>
        <sz val="11"/>
        <rFont val="Arial Cyr"/>
        <family val="2"/>
      </rPr>
      <t xml:space="preserve"> Clear 2+1 акриловый лак прозрачный с отв( 1,0л+0,5л) </t>
    </r>
  </si>
  <si>
    <r>
      <t xml:space="preserve">REOFLEX </t>
    </r>
    <r>
      <rPr>
        <b/>
        <sz val="11"/>
        <rFont val="Arial Cyr"/>
        <family val="0"/>
      </rPr>
      <t>2К "Express"Clear 2+1</t>
    </r>
    <r>
      <rPr>
        <sz val="11"/>
        <rFont val="Arial Cyr"/>
        <family val="2"/>
      </rPr>
      <t xml:space="preserve"> акриловый лак прозрачный кмп (5.0л +2,5л)</t>
    </r>
  </si>
  <si>
    <t>Цена с скид (руб) за 1кг/л матер или смеси</t>
  </si>
  <si>
    <t>Продукция "REOFLEX" ТД "Экопол"</t>
  </si>
  <si>
    <t>RX А-01</t>
  </si>
  <si>
    <t>RX C-05</t>
  </si>
  <si>
    <t>RX Н-01</t>
  </si>
  <si>
    <t>RX Н-02</t>
  </si>
  <si>
    <t>RX Н-05</t>
  </si>
  <si>
    <t>RX Н-03</t>
  </si>
  <si>
    <t>RX Н-06</t>
  </si>
  <si>
    <t>RX Н-33</t>
  </si>
  <si>
    <t>RX Н-22</t>
  </si>
  <si>
    <t>RX Н-12</t>
  </si>
  <si>
    <t>RX Н-14</t>
  </si>
  <si>
    <t>RX Н-11</t>
  </si>
  <si>
    <t>RX Н-13</t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</si>
  <si>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MS</t>
    </r>
    <r>
      <rPr>
        <sz val="11"/>
        <rFont val="Arial Cyr"/>
        <family val="2"/>
      </rPr>
      <t xml:space="preserve"> Clear 2+1 акриловый лак прозрачный </t>
    </r>
  </si>
  <si>
    <t>Лаки комплекты "Reoflex" справочно</t>
  </si>
  <si>
    <r>
      <t>REOFLEX "</t>
    </r>
    <r>
      <rPr>
        <b/>
        <sz val="11"/>
        <rFont val="Arial Cyr"/>
        <family val="0"/>
      </rPr>
      <t>2К Optim"</t>
    </r>
    <r>
      <rPr>
        <sz val="11"/>
        <rFont val="Arial Cyr"/>
        <family val="2"/>
      </rPr>
      <t xml:space="preserve"> Clear 2+1 акриловый лак прозрачный</t>
    </r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</si>
  <si>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MS</t>
    </r>
    <r>
      <rPr>
        <sz val="11"/>
        <rFont val="Arial Cyr"/>
        <family val="2"/>
      </rPr>
      <t xml:space="preserve"> Clear 2+1 акриловый лак прозрачный с отв( 5л+2,5л) </t>
    </r>
  </si>
  <si>
    <r>
      <t>REOFLEX "</t>
    </r>
    <r>
      <rPr>
        <b/>
        <sz val="11"/>
        <rFont val="Arial Cyr"/>
        <family val="0"/>
      </rPr>
      <t>2К Optim"</t>
    </r>
    <r>
      <rPr>
        <sz val="11"/>
        <rFont val="Arial Cyr"/>
        <family val="2"/>
      </rPr>
      <t xml:space="preserve"> Clear 2+1 акриловый лак прозрачный с отв( 5л+2,5л) </t>
    </r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</si>
  <si>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НS</t>
    </r>
    <r>
      <rPr>
        <sz val="11"/>
        <rFont val="Arial Cyr"/>
        <family val="2"/>
      </rPr>
      <t xml:space="preserve"> Clear 2+1 акриловый лак прозрачный с отв( 5л+2,5л) </t>
    </r>
  </si>
  <si>
    <t>спр</t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</si>
  <si>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"</t>
    </r>
    <r>
      <rPr>
        <b/>
        <sz val="11"/>
        <rFont val="Arial Cyr"/>
        <family val="0"/>
      </rPr>
      <t>Express"Clear 3+1</t>
    </r>
    <r>
      <rPr>
        <sz val="11"/>
        <rFont val="Arial Cyr"/>
        <family val="2"/>
      </rPr>
      <t xml:space="preserve"> акриловый лак прозрачный </t>
    </r>
  </si>
  <si>
    <r>
      <t>REOFLEX</t>
    </r>
    <r>
      <rPr>
        <b/>
        <sz val="11"/>
        <rFont val="Arial Cyr"/>
        <family val="0"/>
      </rPr>
      <t xml:space="preserve"> 2К "Express"Clear 2+1</t>
    </r>
    <r>
      <rPr>
        <sz val="11"/>
        <rFont val="Arial Cyr"/>
        <family val="2"/>
      </rPr>
      <t xml:space="preserve"> акриловый лак прозрачный</t>
    </r>
  </si>
  <si>
    <r>
      <t xml:space="preserve">REOFLEX </t>
    </r>
    <r>
      <rPr>
        <b/>
        <sz val="11"/>
        <rFont val="Arial Cyr"/>
        <family val="0"/>
      </rPr>
      <t>2К "Express"Clear 2+1</t>
    </r>
    <r>
      <rPr>
        <sz val="11"/>
        <rFont val="Arial Cyr"/>
        <family val="0"/>
      </rPr>
      <t xml:space="preserve"> акриловый лак прозрачный </t>
    </r>
  </si>
  <si>
    <t>Отвердители  для лаков "Reoflex"</t>
  </si>
  <si>
    <t>Отвердители  для грунтов "Reoflex"</t>
  </si>
  <si>
    <t>REOFLEX  Кислотный отвердитель для фосфатирующего  грунта 1+1</t>
  </si>
  <si>
    <t>REOFLEX 2К Spray Жидкая шпатлевка (основа 0,75л+ отверд.0,05л)</t>
  </si>
  <si>
    <t>RX Т-06</t>
  </si>
  <si>
    <t>RX Р-07</t>
  </si>
  <si>
    <t>RX-P08</t>
  </si>
  <si>
    <r>
      <t xml:space="preserve">REOFLEX Изолятор </t>
    </r>
    <r>
      <rPr>
        <b/>
        <sz val="11"/>
        <rFont val="Arial Cyr"/>
        <family val="0"/>
      </rPr>
      <t>«Barrier primer»</t>
    </r>
    <r>
      <rPr>
        <sz val="11"/>
        <rFont val="Arial Cyr"/>
        <family val="2"/>
      </rPr>
      <t xml:space="preserve"> предназначен для изоляции старого термопластичного лакокрасочного покрытия, блокирует воздействие агрессивных растворителей.</t>
    </r>
  </si>
  <si>
    <t>REOFLEX Разбавитель для переходов  CONVERTER (для акр эмалей и лаков)</t>
  </si>
  <si>
    <t>2К Грунты по пластмассе Комплекты "Reoflex" Справочно</t>
  </si>
  <si>
    <t>2К Грунты антикоррозионные Комплекты "Reoflex" Справочно</t>
  </si>
  <si>
    <t>2К Грунты выравнивающие Комплекты "Reoflex" Справочно</t>
  </si>
  <si>
    <t>RX N-10</t>
  </si>
  <si>
    <t xml:space="preserve">REOFLEX Шовный кистевой герметик </t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</si>
  <si>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MS</t>
    </r>
    <r>
      <rPr>
        <sz val="11"/>
        <rFont val="Arial Cyr"/>
        <family val="2"/>
      </rPr>
      <t xml:space="preserve"> Clear 2+1 акриловый лак прозрачный с отв( 0,5л+0,25л) </t>
    </r>
  </si>
  <si>
    <r>
      <t xml:space="preserve">REOFLEX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НS</t>
    </r>
    <r>
      <rPr>
        <sz val="11"/>
        <rFont val="Arial Cyr"/>
        <family val="2"/>
      </rPr>
      <t xml:space="preserve"> Clear 2+1 акриловый лак прозрачный с отв( 0,5л+0,25л) </t>
    </r>
  </si>
  <si>
    <t>REOFLEX Рем.комплект (смола 0,25кг + стекломат 150гр/0,25м.кв + отвердитель 15гр)</t>
  </si>
  <si>
    <t>REOFLEX 2К Полиэфирная смола комп (1кг+отв.25гр)</t>
  </si>
  <si>
    <t xml:space="preserve">REOFLEX Грунт-эмаль черная матовая </t>
  </si>
  <si>
    <t>RX N-11</t>
  </si>
  <si>
    <t>REOFLEX Антисиликон Стандарт</t>
  </si>
  <si>
    <t xml:space="preserve">REOFLEX  Разбавитель для металликов медленный </t>
  </si>
  <si>
    <t>REOFLEX  Разбавитель для металликов медленный</t>
  </si>
  <si>
    <t>RX C-07</t>
  </si>
  <si>
    <t>RX Р-04</t>
  </si>
  <si>
    <t>REOFLEX Пластификатор</t>
  </si>
  <si>
    <t>REOFLEX  Отвердитель для  быстрого грунта UHS F90</t>
  </si>
  <si>
    <t>REOFLEX База для переходов / Разбавитель для баз</t>
  </si>
  <si>
    <t>RX F-07</t>
  </si>
  <si>
    <t>RX P-01</t>
  </si>
  <si>
    <t>RX Н-17</t>
  </si>
  <si>
    <t>RX Н-07</t>
  </si>
  <si>
    <t>RX T-05</t>
  </si>
  <si>
    <t>RX T-03</t>
  </si>
  <si>
    <t>RX Р-10</t>
  </si>
  <si>
    <t>RX Р-11</t>
  </si>
  <si>
    <t>RX N-09</t>
  </si>
  <si>
    <r>
      <t xml:space="preserve">REOFLEX </t>
    </r>
    <r>
      <rPr>
        <b/>
        <sz val="11"/>
        <rFont val="Arial Cyr"/>
        <family val="0"/>
      </rPr>
      <t>Primer filler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5+1 2К HS</t>
    </r>
    <r>
      <rPr>
        <sz val="11"/>
        <rFont val="Arial Cyr"/>
        <family val="2"/>
      </rPr>
      <t xml:space="preserve"> акриловый грунт  </t>
    </r>
    <r>
      <rPr>
        <b/>
        <sz val="11"/>
        <rFont val="Arial Cyr"/>
        <family val="0"/>
      </rPr>
      <t>СЕРЫЙ, БЕЛЫЙ, ЧЕРНЫЙ</t>
    </r>
    <r>
      <rPr>
        <sz val="11"/>
        <rFont val="Arial Cyr"/>
        <family val="2"/>
      </rPr>
      <t xml:space="preserve"> (2,5л)</t>
    </r>
  </si>
  <si>
    <r>
      <t xml:space="preserve">REOFLEX </t>
    </r>
    <r>
      <rPr>
        <b/>
        <sz val="11"/>
        <rFont val="Arial Cyr"/>
        <family val="0"/>
      </rPr>
      <t>Uniprimer 1К</t>
    </r>
    <r>
      <rPr>
        <sz val="11"/>
        <rFont val="Arial Cyr"/>
        <family val="2"/>
      </rPr>
      <t xml:space="preserve"> акриловый грунт </t>
    </r>
    <r>
      <rPr>
        <b/>
        <sz val="11"/>
        <rFont val="Arial Cyr"/>
        <family val="0"/>
      </rPr>
      <t>СЕРЫЙ, БЕЛЫЙ, ЧЕРНЫЙ</t>
    </r>
    <r>
      <rPr>
        <sz val="11"/>
        <rFont val="Arial Cyr"/>
        <family val="2"/>
      </rPr>
      <t xml:space="preserve"> / 2-3сл, 60-200мк, 30м/20C</t>
    </r>
  </si>
  <si>
    <r>
      <t xml:space="preserve">REOFLEX  </t>
    </r>
    <r>
      <rPr>
        <b/>
        <sz val="11"/>
        <rFont val="Arial Cyr"/>
        <family val="0"/>
      </rPr>
      <t>Primer filler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5+1 2К HS</t>
    </r>
    <r>
      <rPr>
        <sz val="11"/>
        <rFont val="Arial Cyr"/>
        <family val="2"/>
      </rPr>
      <t xml:space="preserve"> акриловый грунт  (0,8л) </t>
    </r>
    <r>
      <rPr>
        <b/>
        <sz val="11"/>
        <rFont val="Arial Cyr"/>
        <family val="0"/>
      </rPr>
      <t>СЕРЫЙ, БЕЛЫЙ, ЧЕРНЫЙ, КРАСНЫЙ</t>
    </r>
    <r>
      <rPr>
        <sz val="11"/>
        <rFont val="Arial Cyr"/>
        <family val="2"/>
      </rPr>
      <t xml:space="preserve">. </t>
    </r>
    <r>
      <rPr>
        <b/>
        <sz val="11"/>
        <rFont val="Arial Cyr"/>
        <family val="0"/>
      </rPr>
      <t>Толтосл</t>
    </r>
    <r>
      <rPr>
        <sz val="11"/>
        <rFont val="Arial Cyr"/>
        <family val="2"/>
      </rPr>
      <t>. 2-3 сл, 150-300мк, 4ч/20С</t>
    </r>
  </si>
  <si>
    <r>
      <t xml:space="preserve">REOFLEX </t>
    </r>
    <r>
      <rPr>
        <b/>
        <sz val="11"/>
        <rFont val="Arial Cyr"/>
        <family val="0"/>
      </rPr>
      <t xml:space="preserve"> Primer filler 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4+1 2К HS</t>
    </r>
    <r>
      <rPr>
        <sz val="11"/>
        <rFont val="Arial Cyr"/>
        <family val="2"/>
      </rPr>
      <t xml:space="preserve"> акриловый грунт ( 0,8л) </t>
    </r>
    <r>
      <rPr>
        <b/>
        <sz val="11"/>
        <rFont val="Arial Cyr"/>
        <family val="0"/>
      </rPr>
      <t>СЕРЫЙ, БЕЛЫЙ, ЧЕРНЫЙ, КРАСНЫЙ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возм мокр по мокр</t>
    </r>
    <r>
      <rPr>
        <sz val="11"/>
        <rFont val="Arial Cyr"/>
        <family val="2"/>
      </rPr>
      <t>, 2-3сл, 100-250(30)мк, 4ч/20С</t>
    </r>
  </si>
  <si>
    <r>
      <t xml:space="preserve">REOFLEX </t>
    </r>
    <r>
      <rPr>
        <b/>
        <sz val="11"/>
        <rFont val="Arial Cyr"/>
        <family val="0"/>
      </rPr>
      <t>Primer surfacer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4+1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 xml:space="preserve">2К  HS </t>
    </r>
    <r>
      <rPr>
        <sz val="11"/>
        <rFont val="Arial Cyr"/>
        <family val="2"/>
      </rPr>
      <t xml:space="preserve">акриловый грунт </t>
    </r>
    <r>
      <rPr>
        <b/>
        <sz val="11"/>
        <rFont val="Arial Cyr"/>
        <family val="0"/>
      </rPr>
      <t>"прямо на металл"</t>
    </r>
    <r>
      <rPr>
        <sz val="11"/>
        <rFont val="Arial Cyr"/>
        <family val="2"/>
      </rPr>
      <t xml:space="preserve"> ( 0,8л) </t>
    </r>
    <r>
      <rPr>
        <b/>
        <sz val="11"/>
        <rFont val="Arial Cyr"/>
        <family val="0"/>
      </rPr>
      <t>СЕРЫЙ, БЕЛЫЙ, ЧЕРНЫЙ</t>
    </r>
    <r>
      <rPr>
        <sz val="11"/>
        <rFont val="Arial Cyr"/>
        <family val="2"/>
      </rPr>
      <t xml:space="preserve">, </t>
    </r>
    <r>
      <rPr>
        <b/>
        <sz val="11"/>
        <rFont val="Arial Cyr"/>
        <family val="0"/>
      </rPr>
      <t>антикор-ный возм мокр по мокр</t>
    </r>
    <r>
      <rPr>
        <sz val="11"/>
        <rFont val="Arial Cyr"/>
        <family val="2"/>
      </rPr>
      <t>, 2-3сл, 100-250(30)мк, 4ч/20С</t>
    </r>
  </si>
  <si>
    <r>
      <t xml:space="preserve">REOFLEX </t>
    </r>
    <r>
      <rPr>
        <b/>
        <sz val="11"/>
        <rFont val="Arial Cyr"/>
        <family val="0"/>
      </rPr>
      <t>Быстрый грунт UHS</t>
    </r>
    <r>
      <rPr>
        <sz val="11"/>
        <rFont val="Arial Cyr"/>
        <family val="2"/>
      </rPr>
      <t xml:space="preserve"> (</t>
    </r>
    <r>
      <rPr>
        <b/>
        <sz val="11"/>
        <rFont val="Arial Cyr"/>
        <family val="0"/>
      </rPr>
      <t>СВЕТЛО-СЕРЫЙ, ЧЕРНЫЙ</t>
    </r>
    <r>
      <rPr>
        <sz val="11"/>
        <rFont val="Arial Cyr"/>
        <family val="2"/>
      </rPr>
      <t>)</t>
    </r>
  </si>
  <si>
    <r>
      <t xml:space="preserve">REOFLEX </t>
    </r>
    <r>
      <rPr>
        <b/>
        <sz val="11"/>
        <rFont val="Arial Cyr"/>
        <family val="0"/>
      </rPr>
      <t xml:space="preserve"> Acril filler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3+1</t>
    </r>
    <r>
      <rPr>
        <sz val="11"/>
        <rFont val="Arial Cyr"/>
        <family val="2"/>
      </rPr>
      <t xml:space="preserve"> 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акриловый грунт ( 1.0л) </t>
    </r>
    <r>
      <rPr>
        <b/>
        <sz val="11"/>
        <rFont val="Arial Cyr"/>
        <family val="0"/>
      </rPr>
      <t>СЕРЫЙ, БЕЛЫЙ, ЧЕРНЫЙ</t>
    </r>
    <r>
      <rPr>
        <sz val="11"/>
        <rFont val="Arial Cyr"/>
        <family val="2"/>
      </rPr>
      <t>.</t>
    </r>
    <r>
      <rPr>
        <b/>
        <sz val="11"/>
        <rFont val="Arial Cyr"/>
        <family val="0"/>
      </rPr>
      <t xml:space="preserve"> Хор изолятор</t>
    </r>
    <r>
      <rPr>
        <sz val="11"/>
        <rFont val="Arial Cyr"/>
        <family val="2"/>
      </rPr>
      <t>, 2-3сл. 60-200мк, 3ч/20С</t>
    </r>
  </si>
  <si>
    <r>
      <t xml:space="preserve">REOFLEX </t>
    </r>
    <r>
      <rPr>
        <b/>
        <sz val="11"/>
        <rFont val="Arial Cyr"/>
        <family val="0"/>
      </rPr>
      <t>Acril filler</t>
    </r>
    <r>
      <rPr>
        <sz val="11"/>
        <rFont val="Arial Cyr"/>
        <family val="2"/>
      </rPr>
      <t xml:space="preserve">  </t>
    </r>
    <r>
      <rPr>
        <b/>
        <sz val="11"/>
        <rFont val="Arial Cyr"/>
        <family val="0"/>
      </rPr>
      <t>3+1</t>
    </r>
    <r>
      <rPr>
        <sz val="11"/>
        <rFont val="Arial Cyr"/>
        <family val="2"/>
      </rPr>
      <t xml:space="preserve">  </t>
    </r>
    <r>
      <rPr>
        <b/>
        <sz val="11"/>
        <rFont val="Arial Cyr"/>
        <family val="0"/>
      </rPr>
      <t xml:space="preserve">2К </t>
    </r>
    <r>
      <rPr>
        <sz val="11"/>
        <rFont val="Arial Cyr"/>
        <family val="2"/>
      </rPr>
      <t xml:space="preserve">акриловый грунт (0,5л) </t>
    </r>
    <r>
      <rPr>
        <b/>
        <sz val="11"/>
        <rFont val="Arial Cyr"/>
        <family val="0"/>
      </rPr>
      <t>СЕРЫЙ, БЕЛЫЙ, ЧЕРНЫЙ</t>
    </r>
    <r>
      <rPr>
        <sz val="11"/>
        <rFont val="Arial Cyr"/>
        <family val="2"/>
      </rPr>
      <t xml:space="preserve"> Хор изолятор, 2-3сл. 60-200мк, 3ч/20С</t>
    </r>
  </si>
  <si>
    <r>
      <t xml:space="preserve">REOFLEX  </t>
    </r>
    <r>
      <rPr>
        <b/>
        <sz val="11"/>
        <rFont val="Arial Cyr"/>
        <family val="0"/>
      </rPr>
      <t>Primer filler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5+1 2К HS</t>
    </r>
    <r>
      <rPr>
        <sz val="11"/>
        <rFont val="Arial Cyr"/>
        <family val="2"/>
      </rPr>
      <t xml:space="preserve"> акриловый грунт с отв( 0,8л+0,16л) </t>
    </r>
    <r>
      <rPr>
        <b/>
        <sz val="11"/>
        <rFont val="Arial Cyr"/>
        <family val="0"/>
      </rPr>
      <t>СЕРЫЙ, БЕЛЫЙ, ЧЕРНЫЙ, КРАСНЫЙ</t>
    </r>
    <r>
      <rPr>
        <sz val="11"/>
        <rFont val="Arial Cyr"/>
        <family val="2"/>
      </rPr>
      <t xml:space="preserve">. </t>
    </r>
    <r>
      <rPr>
        <b/>
        <sz val="11"/>
        <rFont val="Arial Cyr"/>
        <family val="0"/>
      </rPr>
      <t>Толтосл</t>
    </r>
    <r>
      <rPr>
        <sz val="11"/>
        <rFont val="Arial Cyr"/>
        <family val="2"/>
      </rPr>
      <t>. 2-3 сл, 150-300мк, 4ч/20С</t>
    </r>
  </si>
  <si>
    <r>
      <t xml:space="preserve">REOFLEX </t>
    </r>
    <r>
      <rPr>
        <b/>
        <sz val="11"/>
        <rFont val="Arial Cyr"/>
        <family val="0"/>
      </rPr>
      <t>Primer filler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5+1 2К HS</t>
    </r>
    <r>
      <rPr>
        <sz val="11"/>
        <rFont val="Arial Cyr"/>
        <family val="2"/>
      </rPr>
      <t xml:space="preserve"> акриловый грунт  </t>
    </r>
    <r>
      <rPr>
        <b/>
        <sz val="11"/>
        <rFont val="Arial Cyr"/>
        <family val="0"/>
      </rPr>
      <t>СЕРЫЙ, БЕЛЫЙ, ЧЕРНЫЙ</t>
    </r>
    <r>
      <rPr>
        <sz val="11"/>
        <rFont val="Arial Cyr"/>
        <family val="2"/>
      </rPr>
      <t xml:space="preserve">  кмп (2,5л + 0,5л)</t>
    </r>
  </si>
  <si>
    <r>
      <t xml:space="preserve">REOFLEX </t>
    </r>
    <r>
      <rPr>
        <b/>
        <sz val="11"/>
        <rFont val="Arial Cyr"/>
        <family val="0"/>
      </rPr>
      <t xml:space="preserve"> Primer filler 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4+1 2К HS</t>
    </r>
    <r>
      <rPr>
        <sz val="11"/>
        <rFont val="Arial Cyr"/>
        <family val="2"/>
      </rPr>
      <t xml:space="preserve"> акриловый грунт с отв( 0,8л+0,2л) </t>
    </r>
    <r>
      <rPr>
        <b/>
        <sz val="11"/>
        <rFont val="Arial Cyr"/>
        <family val="0"/>
      </rPr>
      <t>СЕРЫЙ, БЕЛЫЙ, ЧЕРНЫЙ, КРАСНЫЙ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возм мокр по мокр</t>
    </r>
    <r>
      <rPr>
        <sz val="11"/>
        <rFont val="Arial Cyr"/>
        <family val="2"/>
      </rPr>
      <t>, 2-3сл, 100-250(30)мк, 4ч/20С</t>
    </r>
  </si>
  <si>
    <r>
      <t xml:space="preserve">REOFLEX </t>
    </r>
    <r>
      <rPr>
        <b/>
        <sz val="11"/>
        <rFont val="Arial Cyr"/>
        <family val="0"/>
      </rPr>
      <t>Primer surfacer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4+1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 xml:space="preserve">2К  HS </t>
    </r>
    <r>
      <rPr>
        <sz val="11"/>
        <rFont val="Arial Cyr"/>
        <family val="2"/>
      </rPr>
      <t xml:space="preserve">акриловый грунт </t>
    </r>
    <r>
      <rPr>
        <b/>
        <sz val="11"/>
        <rFont val="Arial Cyr"/>
        <family val="0"/>
      </rPr>
      <t>"прямо на металл"</t>
    </r>
    <r>
      <rPr>
        <sz val="11"/>
        <rFont val="Arial Cyr"/>
        <family val="2"/>
      </rPr>
      <t xml:space="preserve"> с отв( 0,8л+0,2л) </t>
    </r>
    <r>
      <rPr>
        <b/>
        <sz val="11"/>
        <rFont val="Arial Cyr"/>
        <family val="0"/>
      </rPr>
      <t>СЕРЫЙ, БЕЛЫЙ, ЧЕРНЫЙ</t>
    </r>
    <r>
      <rPr>
        <sz val="11"/>
        <rFont val="Arial Cyr"/>
        <family val="2"/>
      </rPr>
      <t xml:space="preserve">, </t>
    </r>
    <r>
      <rPr>
        <b/>
        <sz val="11"/>
        <rFont val="Arial Cyr"/>
        <family val="0"/>
      </rPr>
      <t>антикор-ный возм мокр по мокр</t>
    </r>
    <r>
      <rPr>
        <sz val="11"/>
        <rFont val="Arial Cyr"/>
        <family val="2"/>
      </rPr>
      <t>, 2-3сл, 100-250(30)мк, 4ч/20С</t>
    </r>
  </si>
  <si>
    <r>
      <t xml:space="preserve">REOFLEX </t>
    </r>
    <r>
      <rPr>
        <b/>
        <sz val="11"/>
        <rFont val="Arial Cyr"/>
        <family val="0"/>
      </rPr>
      <t>Быстрый грунт UHS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(СВЕТЛО-СЕРЫЙ, ЧЕРНЫЙ</t>
    </r>
    <r>
      <rPr>
        <sz val="11"/>
        <rFont val="Arial Cyr"/>
        <family val="2"/>
      </rPr>
      <t>) с отв для  быстрого грунта UHS F90</t>
    </r>
  </si>
  <si>
    <r>
      <t xml:space="preserve">REOFLEX </t>
    </r>
    <r>
      <rPr>
        <b/>
        <sz val="11"/>
        <rFont val="Arial Cyr"/>
        <family val="0"/>
      </rPr>
      <t xml:space="preserve"> Acril filler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3+1</t>
    </r>
    <r>
      <rPr>
        <sz val="11"/>
        <rFont val="Arial Cyr"/>
        <family val="2"/>
      </rPr>
      <t xml:space="preserve">  </t>
    </r>
    <r>
      <rPr>
        <b/>
        <sz val="11"/>
        <rFont val="Arial Cyr"/>
        <family val="0"/>
      </rPr>
      <t>2К</t>
    </r>
    <r>
      <rPr>
        <sz val="11"/>
        <rFont val="Arial Cyr"/>
        <family val="2"/>
      </rPr>
      <t xml:space="preserve"> акриловый грунт с отв( 1л+0,34л) </t>
    </r>
    <r>
      <rPr>
        <b/>
        <sz val="11"/>
        <rFont val="Arial Cyr"/>
        <family val="0"/>
      </rPr>
      <t>СЕРЫЙ, БЕЛЫЙ, ЧЕРНЫЙ</t>
    </r>
    <r>
      <rPr>
        <sz val="11"/>
        <rFont val="Arial Cyr"/>
        <family val="2"/>
      </rPr>
      <t>.</t>
    </r>
    <r>
      <rPr>
        <b/>
        <sz val="11"/>
        <rFont val="Arial Cyr"/>
        <family val="0"/>
      </rPr>
      <t xml:space="preserve"> Хор изолятор</t>
    </r>
    <r>
      <rPr>
        <sz val="11"/>
        <rFont val="Arial Cyr"/>
        <family val="2"/>
      </rPr>
      <t>, 2-3сл. 60-200мк, 3ч/20С</t>
    </r>
  </si>
  <si>
    <r>
      <t xml:space="preserve">1К алкидный антикоррозионный грунт. </t>
    </r>
    <r>
      <rPr>
        <sz val="11"/>
        <rFont val="Arial Cyr"/>
        <family val="0"/>
      </rPr>
      <t>Цвет-</t>
    </r>
    <r>
      <rPr>
        <b/>
        <sz val="11"/>
        <rFont val="Arial Cyr"/>
        <family val="0"/>
      </rPr>
      <t xml:space="preserve">СЕРЫЙ
</t>
    </r>
    <r>
      <rPr>
        <sz val="11"/>
        <rFont val="Arial Cyr"/>
        <family val="0"/>
      </rPr>
      <t>Используется как быстросохнущий компонент в алкидных ремонтных системах.</t>
    </r>
    <r>
      <rPr>
        <sz val="11"/>
        <rFont val="Arial Cyr"/>
        <family val="2"/>
      </rPr>
      <t xml:space="preserve">
</t>
    </r>
  </si>
  <si>
    <r>
      <t xml:space="preserve">REOFLEX  </t>
    </r>
    <r>
      <rPr>
        <b/>
        <sz val="11"/>
        <rFont val="Arial Cyr"/>
        <family val="0"/>
      </rPr>
      <t>Washprimer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2К 1+1</t>
    </r>
    <r>
      <rPr>
        <sz val="11"/>
        <rFont val="Arial Cyr"/>
        <family val="2"/>
      </rPr>
      <t xml:space="preserve"> фосфатирующий грунт </t>
    </r>
    <r>
      <rPr>
        <b/>
        <sz val="11"/>
        <rFont val="Arial Cyr"/>
        <family val="0"/>
      </rPr>
      <t>ЖЕЛТЫЙ</t>
    </r>
    <r>
      <rPr>
        <sz val="11"/>
        <rFont val="Arial Cyr"/>
        <family val="2"/>
      </rPr>
      <t xml:space="preserve"> (0,8л) 1сл, 10мк, 15м/20С</t>
    </r>
  </si>
  <si>
    <r>
      <t xml:space="preserve">REOFLEX </t>
    </r>
    <r>
      <rPr>
        <b/>
        <sz val="11"/>
        <rFont val="Arial Cyr"/>
        <family val="0"/>
      </rPr>
      <t>Washprime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1К</t>
    </r>
    <r>
      <rPr>
        <sz val="11"/>
        <rFont val="Arial Cyr"/>
        <family val="2"/>
      </rPr>
      <t xml:space="preserve"> фосфатирующий грунт </t>
    </r>
    <r>
      <rPr>
        <b/>
        <sz val="11"/>
        <rFont val="Arial Cyr"/>
        <family val="0"/>
      </rPr>
      <t>СЕРЫЙ</t>
    </r>
    <r>
      <rPr>
        <sz val="11"/>
        <rFont val="Arial Cyr"/>
        <family val="2"/>
      </rPr>
      <t xml:space="preserve"> 1-2сл. 30мк, 45м/20С</t>
    </r>
  </si>
  <si>
    <r>
      <t xml:space="preserve">REOFLEX </t>
    </r>
    <r>
      <rPr>
        <b/>
        <sz val="11"/>
        <rFont val="Arial Cyr"/>
        <family val="0"/>
      </rPr>
      <t>2К EP Primer 4+1</t>
    </r>
    <r>
      <rPr>
        <sz val="11"/>
        <rFont val="Arial Cyr"/>
        <family val="2"/>
      </rPr>
      <t xml:space="preserve"> эпоксидный грунт с отв( 0,8л+0,2л) </t>
    </r>
    <r>
      <rPr>
        <b/>
        <sz val="11"/>
        <rFont val="Arial Cyr"/>
        <family val="0"/>
      </rPr>
      <t>СЕРЫЙ</t>
    </r>
    <r>
      <rPr>
        <sz val="11"/>
        <rFont val="Arial Cyr"/>
        <family val="2"/>
      </rPr>
      <t xml:space="preserve"> 2-3(1)сл, 60-120(15)мк, 6-20ч (30м)/20С</t>
    </r>
  </si>
  <si>
    <r>
      <t xml:space="preserve">REOFLEX  </t>
    </r>
    <r>
      <rPr>
        <b/>
        <sz val="11"/>
        <rFont val="Arial Cyr"/>
        <family val="0"/>
      </rPr>
      <t>Washprimer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2К 1+1</t>
    </r>
    <r>
      <rPr>
        <sz val="11"/>
        <rFont val="Arial Cyr"/>
        <family val="2"/>
      </rPr>
      <t xml:space="preserve"> фосфатирующий грунт </t>
    </r>
    <r>
      <rPr>
        <b/>
        <sz val="11"/>
        <rFont val="Arial Cyr"/>
        <family val="0"/>
      </rPr>
      <t>ЖЕЛТЫЙ</t>
    </r>
    <r>
      <rPr>
        <sz val="11"/>
        <rFont val="Arial Cyr"/>
        <family val="2"/>
      </rPr>
      <t xml:space="preserve"> с отв (0,8л+0,8л) 1сл, 10мк, 15м/20С</t>
    </r>
  </si>
  <si>
    <r>
      <t xml:space="preserve">REOFLEX </t>
    </r>
    <r>
      <rPr>
        <b/>
        <sz val="11"/>
        <rFont val="Arial Cyr"/>
        <family val="0"/>
      </rPr>
      <t>Plastic Plus 2К 5+1</t>
    </r>
    <r>
      <rPr>
        <sz val="11"/>
        <rFont val="Arial Cyr"/>
        <family val="2"/>
      </rPr>
      <t xml:space="preserve"> грунт-выравниватель по пластмассе </t>
    </r>
    <r>
      <rPr>
        <b/>
        <sz val="11"/>
        <rFont val="Arial Cyr"/>
        <family val="0"/>
      </rPr>
      <t>СЕРЫЙ</t>
    </r>
    <r>
      <rPr>
        <sz val="11"/>
        <rFont val="Arial Cyr"/>
        <family val="2"/>
      </rPr>
      <t xml:space="preserve">  (0,8л) возм перекрывать мокр по мокр, 2сл. 30мк, 2ч/20С</t>
    </r>
  </si>
  <si>
    <r>
      <t xml:space="preserve">REOFLEX </t>
    </r>
    <r>
      <rPr>
        <b/>
        <sz val="11"/>
        <rFont val="Arial Cyr"/>
        <family val="0"/>
      </rPr>
      <t>Acril filler</t>
    </r>
    <r>
      <rPr>
        <sz val="11"/>
        <rFont val="Arial Cyr"/>
        <family val="2"/>
      </rPr>
      <t xml:space="preserve">  </t>
    </r>
    <r>
      <rPr>
        <b/>
        <sz val="11"/>
        <rFont val="Arial Cyr"/>
        <family val="0"/>
      </rPr>
      <t>3+1</t>
    </r>
    <r>
      <rPr>
        <sz val="11"/>
        <rFont val="Arial Cyr"/>
        <family val="2"/>
      </rPr>
      <t xml:space="preserve">  </t>
    </r>
    <r>
      <rPr>
        <b/>
        <sz val="11"/>
        <rFont val="Arial Cyr"/>
        <family val="0"/>
      </rPr>
      <t xml:space="preserve">2К </t>
    </r>
    <r>
      <rPr>
        <sz val="11"/>
        <rFont val="Arial Cyr"/>
        <family val="2"/>
      </rPr>
      <t xml:space="preserve">акриловый грунт с отв (0,5л+0,17л) </t>
    </r>
    <r>
      <rPr>
        <b/>
        <sz val="11"/>
        <rFont val="Arial Cyr"/>
        <family val="0"/>
      </rPr>
      <t>СЕРЫЙ, БЕЛЫЙ, ЧЕРНЫЙ</t>
    </r>
    <r>
      <rPr>
        <sz val="11"/>
        <rFont val="Arial Cyr"/>
        <family val="2"/>
      </rPr>
      <t xml:space="preserve"> Хор изолятор, 2-3сл. 60-200мк, 3ч/20С</t>
    </r>
  </si>
  <si>
    <r>
      <t xml:space="preserve">REOFLEX </t>
    </r>
    <r>
      <rPr>
        <b/>
        <sz val="11"/>
        <rFont val="Arial Cyr"/>
        <family val="0"/>
      </rPr>
      <t>Структурное покрытие ЧЕРНЫЙ</t>
    </r>
    <r>
      <rPr>
        <sz val="11"/>
        <rFont val="Arial Cyr"/>
        <family val="2"/>
      </rPr>
      <t xml:space="preserve"> (предназначено для окраски бамперов,наружных молдингов, элементов боковых зеркал и прочих пластиковых деталей автомобиля)</t>
    </r>
  </si>
  <si>
    <r>
      <t xml:space="preserve">REOFLEX </t>
    </r>
    <r>
      <rPr>
        <b/>
        <sz val="11"/>
        <rFont val="Arial Cyr"/>
        <family val="0"/>
      </rPr>
      <t>Plastic Primer 1К</t>
    </r>
    <r>
      <rPr>
        <sz val="11"/>
        <rFont val="Arial Cyr"/>
        <family val="2"/>
      </rPr>
      <t xml:space="preserve"> грунт по пластмассе</t>
    </r>
    <r>
      <rPr>
        <b/>
        <sz val="11"/>
        <rFont val="Arial Cyr"/>
        <family val="0"/>
      </rPr>
      <t xml:space="preserve"> ПРОЗРАЧНЫЙ</t>
    </r>
    <r>
      <rPr>
        <sz val="11"/>
        <rFont val="Arial Cyr"/>
        <family val="2"/>
      </rPr>
      <t xml:space="preserve"> 1сл 5-10мк, 10м/20С</t>
    </r>
  </si>
  <si>
    <r>
      <t xml:space="preserve">REOFLEX </t>
    </r>
    <r>
      <rPr>
        <b/>
        <sz val="11"/>
        <rFont val="Arial Cyr"/>
        <family val="0"/>
      </rPr>
      <t>Plastic Primer 1К</t>
    </r>
    <r>
      <rPr>
        <sz val="11"/>
        <rFont val="Arial Cyr"/>
        <family val="2"/>
      </rPr>
      <t xml:space="preserve"> грунт по пластмассе </t>
    </r>
    <r>
      <rPr>
        <b/>
        <sz val="11"/>
        <rFont val="Arial Cyr"/>
        <family val="0"/>
      </rPr>
      <t>пигментированный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СЕРЫЙ</t>
    </r>
    <r>
      <rPr>
        <sz val="11"/>
        <rFont val="Arial Cyr"/>
        <family val="2"/>
      </rPr>
      <t xml:space="preserve"> 1сл 5-10мк, 10м/20С</t>
    </r>
  </si>
  <si>
    <r>
      <t xml:space="preserve">REOFLEX </t>
    </r>
    <r>
      <rPr>
        <b/>
        <sz val="11"/>
        <rFont val="Arial"/>
        <family val="2"/>
      </rPr>
      <t xml:space="preserve">2К </t>
    </r>
    <r>
      <rPr>
        <sz val="11"/>
        <rFont val="Arial"/>
        <family val="2"/>
      </rPr>
      <t>Супербыстрый акриловый лак прозрачный с отв ( 0,5л +0,25л)</t>
    </r>
  </si>
  <si>
    <r>
      <t xml:space="preserve">REOFLEX </t>
    </r>
    <r>
      <rPr>
        <b/>
        <sz val="11"/>
        <rFont val="Arial"/>
        <family val="2"/>
      </rPr>
      <t xml:space="preserve">2К </t>
    </r>
    <r>
      <rPr>
        <sz val="11"/>
        <rFont val="Arial"/>
        <family val="2"/>
      </rPr>
      <t>Супербыстрый акриловый лак прозрачный с отв ( 1,0л +0,5л)</t>
    </r>
  </si>
  <si>
    <r>
      <t xml:space="preserve">REOFLEX  </t>
    </r>
    <r>
      <rPr>
        <b/>
        <sz val="11"/>
        <rFont val="Arial"/>
        <family val="2"/>
      </rPr>
      <t xml:space="preserve">C90  </t>
    </r>
    <r>
      <rPr>
        <sz val="11"/>
        <rFont val="Arial"/>
        <family val="2"/>
      </rPr>
      <t xml:space="preserve"> Отвердитель  2К Супербыстрый лак</t>
    </r>
  </si>
  <si>
    <t>REOFLEX  Отвердитель для эпоксидного грунта 4+1</t>
  </si>
  <si>
    <r>
      <t xml:space="preserve">REOFLEX Сухое проявочное покрытие, </t>
    </r>
    <r>
      <rPr>
        <b/>
        <sz val="11"/>
        <rFont val="Arial Cyr"/>
        <family val="0"/>
      </rPr>
      <t>ЧЕРНЫЙ, БЕЛЫЙ, ОРАНЖЕВЫЙ</t>
    </r>
    <r>
      <rPr>
        <sz val="11"/>
        <rFont val="Arial Cyr"/>
        <family val="0"/>
      </rPr>
      <t xml:space="preserve"> (картридж) 50г</t>
    </r>
  </si>
  <si>
    <r>
      <t xml:space="preserve">REOFLEX Антигравий HS </t>
    </r>
    <r>
      <rPr>
        <b/>
        <sz val="11"/>
        <rFont val="Arial Cyr"/>
        <family val="0"/>
      </rPr>
      <t xml:space="preserve">ЧЕРНЫЙ, СЕРЫЙ </t>
    </r>
    <r>
      <rPr>
        <sz val="11"/>
        <rFont val="Arial Cyr"/>
        <family val="0"/>
      </rPr>
      <t>(евробаллон)</t>
    </r>
  </si>
  <si>
    <r>
      <t>REOFLEX Эмаль для бамперов (</t>
    </r>
    <r>
      <rPr>
        <b/>
        <sz val="11"/>
        <rFont val="Arial Cyr"/>
        <family val="0"/>
      </rPr>
      <t>ГРАФИТ, СЕРЫЙ,ЧЕРНЫЙ</t>
    </r>
    <r>
      <rPr>
        <sz val="11"/>
        <rFont val="Arial Cyr"/>
        <family val="0"/>
      </rPr>
      <t xml:space="preserve"> )</t>
    </r>
  </si>
  <si>
    <r>
      <t xml:space="preserve">REOFLEX 1К Грунт акриловый </t>
    </r>
    <r>
      <rPr>
        <b/>
        <sz val="11"/>
        <rFont val="Arial Cyr"/>
        <family val="0"/>
      </rPr>
      <t>СЕРЫЙ,ЧЕРНЫЙ</t>
    </r>
    <r>
      <rPr>
        <sz val="11"/>
        <rFont val="Arial Cyr"/>
        <family val="0"/>
      </rPr>
      <t xml:space="preserve"> аэрозоль</t>
    </r>
  </si>
  <si>
    <r>
      <t xml:space="preserve">REOFLEX 1К Грунт по пластмассе </t>
    </r>
    <r>
      <rPr>
        <b/>
        <sz val="11"/>
        <rFont val="Arial Cyr"/>
        <family val="0"/>
      </rPr>
      <t>СЕРЫЙ,ПРОЗРАЧНЫЙ</t>
    </r>
    <r>
      <rPr>
        <sz val="11"/>
        <rFont val="Arial Cyr"/>
        <family val="0"/>
      </rPr>
      <t xml:space="preserve"> аэрозоль</t>
    </r>
  </si>
  <si>
    <r>
      <t xml:space="preserve">REOFLEX Грунт для прошлифовки </t>
    </r>
    <r>
      <rPr>
        <b/>
        <sz val="11"/>
        <rFont val="Arial Cyr"/>
        <family val="0"/>
      </rPr>
      <t>СЕРЫЙ</t>
    </r>
    <r>
      <rPr>
        <sz val="11"/>
        <rFont val="Arial Cyr"/>
        <family val="0"/>
      </rPr>
      <t xml:space="preserve"> Washprimer Spray</t>
    </r>
  </si>
  <si>
    <r>
      <t xml:space="preserve">REOFLEX 1К Эмаль для дисков </t>
    </r>
    <r>
      <rPr>
        <b/>
        <sz val="11"/>
        <rFont val="Arial Cyr"/>
        <family val="0"/>
      </rPr>
      <t>СЕРЕБРИСТЫЙ</t>
    </r>
    <r>
      <rPr>
        <sz val="11"/>
        <rFont val="Arial Cyr"/>
        <family val="0"/>
      </rPr>
      <t>, аэрозоль</t>
    </r>
  </si>
  <si>
    <r>
      <t xml:space="preserve">REOFLEX 1К Акриловая эмаль </t>
    </r>
    <r>
      <rPr>
        <b/>
        <sz val="11"/>
        <rFont val="Arial Cyr"/>
        <family val="0"/>
      </rPr>
      <t>ЧЕРНЫЙ МАТОВЫЙ</t>
    </r>
    <r>
      <rPr>
        <sz val="11"/>
        <rFont val="Arial Cyr"/>
        <family val="0"/>
      </rPr>
      <t>, аэрозоль</t>
    </r>
  </si>
  <si>
    <r>
      <t>REOFLEX Эмаль для бамперов (</t>
    </r>
    <r>
      <rPr>
        <b/>
        <sz val="11"/>
        <rFont val="Arial Cyr"/>
        <family val="0"/>
      </rPr>
      <t>ГРАФИТ, СЕРЫЙ,ЧЕРНЫЙ</t>
    </r>
    <r>
      <rPr>
        <sz val="11"/>
        <rFont val="Arial Cyr"/>
        <family val="0"/>
      </rPr>
      <t>)  аэрозоль</t>
    </r>
  </si>
  <si>
    <r>
      <t xml:space="preserve">REOFLEX Антигравий HS, </t>
    </r>
    <r>
      <rPr>
        <b/>
        <sz val="11"/>
        <rFont val="Arial"/>
        <family val="2"/>
      </rPr>
      <t>ЧЕРНЫЙ, СЕРЫЙ</t>
    </r>
    <r>
      <rPr>
        <sz val="11"/>
        <rFont val="Arial"/>
        <family val="2"/>
      </rPr>
      <t xml:space="preserve"> аэрозоль </t>
    </r>
  </si>
  <si>
    <r>
      <t xml:space="preserve">REOFLEX Антигравий MS </t>
    </r>
    <r>
      <rPr>
        <b/>
        <sz val="11"/>
        <rFont val="Arial Cyr"/>
        <family val="0"/>
      </rPr>
      <t>ЧЕРНЫЙ, СЕРЫЙ</t>
    </r>
    <r>
      <rPr>
        <sz val="11"/>
        <rFont val="Arial Cyr"/>
        <family val="0"/>
      </rPr>
      <t xml:space="preserve"> аэрозоль</t>
    </r>
  </si>
  <si>
    <t xml:space="preserve">REOFLEX Разбавитель для эпоксидного грунта </t>
  </si>
  <si>
    <t>RX T-07</t>
  </si>
  <si>
    <t>RX C-14</t>
  </si>
  <si>
    <t>RX C-12</t>
  </si>
  <si>
    <t>RX Н-66</t>
  </si>
  <si>
    <r>
      <t xml:space="preserve">REOFLEX </t>
    </r>
    <r>
      <rPr>
        <b/>
        <sz val="11"/>
        <rFont val="Arial Cyr"/>
        <family val="0"/>
      </rPr>
      <t>2К EP Primer 4+1</t>
    </r>
    <r>
      <rPr>
        <sz val="11"/>
        <rFont val="Arial Cyr"/>
        <family val="2"/>
      </rPr>
      <t xml:space="preserve"> эпоксидный грунт с отв( 4,0л+1,0л) </t>
    </r>
    <r>
      <rPr>
        <b/>
        <sz val="11"/>
        <rFont val="Arial Cyr"/>
        <family val="0"/>
      </rPr>
      <t>СЕРЫЙ</t>
    </r>
    <r>
      <rPr>
        <sz val="11"/>
        <rFont val="Arial Cyr"/>
        <family val="2"/>
      </rPr>
      <t xml:space="preserve"> 2-3(1)сл, 60-120(15)мк, 6-20ч (30м)/20С</t>
    </r>
  </si>
  <si>
    <t>REOFLEX Разбавитель для переходов  аэрозоль</t>
  </si>
  <si>
    <r>
      <t xml:space="preserve">REOFLEX </t>
    </r>
    <r>
      <rPr>
        <b/>
        <sz val="11"/>
        <rFont val="Arial Cyr"/>
        <family val="0"/>
      </rPr>
      <t>2К EP Primer 4+1</t>
    </r>
    <r>
      <rPr>
        <sz val="11"/>
        <rFont val="Arial Cyr"/>
        <family val="2"/>
      </rPr>
      <t xml:space="preserve"> эпоксидный грунт, универсальный: отличная адгезия к металлам и пластикам, используется как адгезионный (мокрый-по-мокрому) (1сл-15мкм; сушка 30мин/20</t>
    </r>
    <r>
      <rPr>
        <sz val="11"/>
        <rFont val="Arial Cyr"/>
        <family val="0"/>
      </rPr>
      <t>°С</t>
    </r>
    <r>
      <rPr>
        <sz val="11"/>
        <rFont val="Arial Cyr"/>
        <family val="2"/>
      </rPr>
      <t xml:space="preserve">) и выравнивающий (2-3сл - 60-120мкм; сушка 6-20ч/20°С) ( 0,8л) </t>
    </r>
    <r>
      <rPr>
        <b/>
        <sz val="11"/>
        <rFont val="Arial Cyr"/>
        <family val="0"/>
      </rPr>
      <t>СЕРЫЙ</t>
    </r>
    <r>
      <rPr>
        <sz val="11"/>
        <rFont val="Arial Cyr"/>
        <family val="2"/>
      </rPr>
      <t xml:space="preserve"> </t>
    </r>
  </si>
  <si>
    <r>
      <t xml:space="preserve">REOFLEX </t>
    </r>
    <r>
      <rPr>
        <b/>
        <sz val="11"/>
        <rFont val="Arial"/>
        <family val="2"/>
      </rPr>
      <t>2К HS Superio 2:1</t>
    </r>
    <r>
      <rPr>
        <sz val="11"/>
        <rFont val="Arial"/>
        <family val="2"/>
      </rPr>
      <t xml:space="preserve"> лак акриловый прозрачный, характеризуется высоким сухим остатком, повышенной стойкостью к царапинам (Scratch Resistant) и обеспечивает отличную защиту от ультрафиолета (UV Resistant). Применяется для локального и полного ремонта. 1,5-2сл; 40-60мкм; м/сл сушка 10мин; сушка 30мин/60</t>
    </r>
    <r>
      <rPr>
        <sz val="11"/>
        <rFont val="Arial Cyr"/>
        <family val="0"/>
      </rPr>
      <t>°</t>
    </r>
    <r>
      <rPr>
        <sz val="7.9"/>
        <rFont val="Arial"/>
        <family val="2"/>
      </rPr>
      <t xml:space="preserve">С </t>
    </r>
    <r>
      <rPr>
        <sz val="11"/>
        <rFont val="Arial"/>
        <family val="2"/>
      </rPr>
      <t>или 16ч/20°С. Разб Т-01/Т-02 - 0-10%</t>
    </r>
  </si>
  <si>
    <r>
      <t xml:space="preserve">REOFLEX </t>
    </r>
    <r>
      <rPr>
        <b/>
        <sz val="11"/>
        <rFont val="Arial"/>
        <family val="2"/>
      </rPr>
      <t xml:space="preserve">2К Rapid 90 </t>
    </r>
    <r>
      <rPr>
        <sz val="11"/>
        <rFont val="Arial"/>
        <family val="2"/>
      </rPr>
      <t xml:space="preserve">Супербыстрый прозрачный акриловый лак с коротким временем сушки: всего 90 минут при +20°С, что позволяет ускорить ремонт. Устойчив к царапинам и УФ. 2сл; 40-60мкм; м/сл сушка 10мин; сушка 10-15мин/45°С или 90мин/20°С. </t>
    </r>
    <r>
      <rPr>
        <b/>
        <sz val="11"/>
        <rFont val="Arial"/>
        <family val="2"/>
      </rPr>
      <t>Не разбавлять!</t>
    </r>
  </si>
  <si>
    <r>
      <t xml:space="preserve">REOFLEX </t>
    </r>
    <r>
      <rPr>
        <b/>
        <sz val="11"/>
        <rFont val="Arial Cyr"/>
        <family val="2"/>
      </rPr>
      <t>2К EP Primer 4+1</t>
    </r>
    <r>
      <rPr>
        <sz val="11"/>
        <rFont val="Arial Cyr"/>
        <family val="2"/>
      </rPr>
      <t xml:space="preserve"> эпоксидный грунт ( 4,0л) </t>
    </r>
    <r>
      <rPr>
        <b/>
        <sz val="11"/>
        <rFont val="Arial Cyr"/>
        <family val="2"/>
      </rPr>
      <t>СЕРЫЙ</t>
    </r>
    <r>
      <rPr>
        <sz val="11"/>
        <rFont val="Arial Cyr"/>
        <family val="2"/>
      </rPr>
      <t xml:space="preserve"> 2-3(1)сл, 60-120(15)мк, 6-20ч (30м)/20С</t>
    </r>
  </si>
  <si>
    <r>
      <t xml:space="preserve">REOFLEX </t>
    </r>
    <r>
      <rPr>
        <b/>
        <sz val="11"/>
        <rFont val="Arial"/>
        <family val="2"/>
      </rPr>
      <t xml:space="preserve">2К </t>
    </r>
    <r>
      <rPr>
        <sz val="11"/>
        <rFont val="Arial"/>
        <family val="2"/>
      </rPr>
      <t>Супербыстрый акриловый лак прозрачный</t>
    </r>
  </si>
  <si>
    <r>
      <t xml:space="preserve">REOFLEX </t>
    </r>
    <r>
      <rPr>
        <b/>
        <sz val="11"/>
        <rFont val="Arial"/>
        <family val="2"/>
      </rPr>
      <t>2К HS Superio</t>
    </r>
    <r>
      <rPr>
        <sz val="11"/>
        <rFont val="Arial"/>
        <family val="2"/>
      </rPr>
      <t xml:space="preserve"> лак акриловый прозрачный с отв  </t>
    </r>
    <r>
      <rPr>
        <b/>
        <sz val="11"/>
        <rFont val="Arial"/>
        <family val="2"/>
      </rPr>
      <t xml:space="preserve">HS Professional </t>
    </r>
    <r>
      <rPr>
        <sz val="11"/>
        <rFont val="Arial"/>
        <family val="2"/>
      </rPr>
      <t>(1,0л+0,5л)</t>
    </r>
  </si>
  <si>
    <r>
      <t xml:space="preserve">REOFLEX </t>
    </r>
    <r>
      <rPr>
        <b/>
        <sz val="11"/>
        <rFont val="Arial"/>
        <family val="2"/>
      </rPr>
      <t>2К SR</t>
    </r>
    <r>
      <rPr>
        <sz val="11"/>
        <rFont val="Arial"/>
        <family val="2"/>
      </rPr>
      <t xml:space="preserve"> лак акриловый прозрачный с отв</t>
    </r>
    <r>
      <rPr>
        <b/>
        <sz val="11"/>
        <rFont val="Arial"/>
        <family val="2"/>
      </rPr>
      <t xml:space="preserve"> MS </t>
    </r>
    <r>
      <rPr>
        <sz val="11"/>
        <rFont val="Arial"/>
        <family val="2"/>
      </rPr>
      <t>(1,0л+0,5л)</t>
    </r>
  </si>
  <si>
    <r>
      <t xml:space="preserve">REOFLEX </t>
    </r>
    <r>
      <rPr>
        <b/>
        <sz val="11"/>
        <rFont val="Arial"/>
        <family val="2"/>
      </rPr>
      <t xml:space="preserve">HS Professional </t>
    </r>
    <r>
      <rPr>
        <sz val="11"/>
        <rFont val="Arial"/>
        <family val="2"/>
      </rPr>
      <t>Отвердитель для лака</t>
    </r>
    <r>
      <rPr>
        <b/>
        <sz val="11"/>
        <rFont val="Arial"/>
        <family val="2"/>
      </rPr>
      <t xml:space="preserve"> HS Superio</t>
    </r>
  </si>
  <si>
    <r>
      <t xml:space="preserve">REOFLEX </t>
    </r>
    <r>
      <rPr>
        <b/>
        <sz val="11"/>
        <rFont val="Arial"/>
        <family val="2"/>
      </rPr>
      <t xml:space="preserve">Структурное покрытие ЧЕРНЫЙ мелкое зерно </t>
    </r>
  </si>
  <si>
    <r>
      <t xml:space="preserve">REOFLEX </t>
    </r>
    <r>
      <rPr>
        <b/>
        <sz val="11"/>
        <rFont val="Arial"/>
        <family val="2"/>
      </rPr>
      <t>2К HS Superio 2:1</t>
    </r>
    <r>
      <rPr>
        <sz val="11"/>
        <rFont val="Arial"/>
        <family val="2"/>
      </rPr>
      <t xml:space="preserve"> лак акриловый прозрачный</t>
    </r>
  </si>
  <si>
    <r>
      <t>REOFLEX 2К SR</t>
    </r>
    <r>
      <rPr>
        <sz val="11"/>
        <rFont val="Arial"/>
        <family val="2"/>
      </rPr>
      <t xml:space="preserve"> лак акриловый прозрачный</t>
    </r>
  </si>
  <si>
    <t>RX Р-12</t>
  </si>
  <si>
    <r>
      <t xml:space="preserve">REOFLEX </t>
    </r>
    <r>
      <rPr>
        <b/>
        <sz val="11"/>
        <rFont val="Arial Cyr"/>
        <family val="0"/>
      </rPr>
      <t xml:space="preserve"> Primer filler 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4+1 2К HS</t>
    </r>
    <r>
      <rPr>
        <sz val="11"/>
        <rFont val="Arial Cyr"/>
        <family val="2"/>
      </rPr>
      <t xml:space="preserve"> акриловый грунт ( 4,0л) </t>
    </r>
    <r>
      <rPr>
        <b/>
        <sz val="11"/>
        <rFont val="Arial Cyr"/>
        <family val="0"/>
      </rPr>
      <t>СЕРЫЙ, ЧЕРНЫЙ, БЕЛЫЙ возм мокр по мокр</t>
    </r>
    <r>
      <rPr>
        <sz val="11"/>
        <rFont val="Arial Cyr"/>
        <family val="2"/>
      </rPr>
      <t>, 2-3сл, 100-250(30)мк, 4ч/20С</t>
    </r>
  </si>
  <si>
    <r>
      <t xml:space="preserve">REOFLEX </t>
    </r>
    <r>
      <rPr>
        <b/>
        <sz val="11"/>
        <rFont val="Arial Cyr"/>
        <family val="0"/>
      </rPr>
      <t xml:space="preserve"> Primer filler 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4+1 2К HS</t>
    </r>
    <r>
      <rPr>
        <sz val="11"/>
        <rFont val="Arial Cyr"/>
        <family val="2"/>
      </rPr>
      <t xml:space="preserve"> акриловый грунт с отв( 4л+1л) </t>
    </r>
    <r>
      <rPr>
        <b/>
        <sz val="11"/>
        <rFont val="Arial Cyr"/>
        <family val="0"/>
      </rPr>
      <t xml:space="preserve"> СЕРЫЙ, ЧЕРНЫЙ, БЕЛЫЙ возм мокр по мокр</t>
    </r>
    <r>
      <rPr>
        <sz val="11"/>
        <rFont val="Arial Cyr"/>
        <family val="2"/>
      </rPr>
      <t>, 2-3сл, 100-250(30)мк, 4ч/20С</t>
    </r>
  </si>
  <si>
    <r>
      <t>REOFLEX Грунт эпоксидный</t>
    </r>
    <r>
      <rPr>
        <b/>
        <sz val="11"/>
        <rFont val="Arial Cyr"/>
        <family val="0"/>
      </rPr>
      <t xml:space="preserve"> СЕРЫЙ</t>
    </r>
    <r>
      <rPr>
        <sz val="11"/>
        <rFont val="Arial Cyr"/>
        <family val="0"/>
      </rPr>
      <t xml:space="preserve"> аэрозоль</t>
    </r>
  </si>
  <si>
    <t>RX Р-03</t>
  </si>
  <si>
    <t>new</t>
  </si>
  <si>
    <t>вр недоступен для заказа</t>
  </si>
  <si>
    <t>REOFLEX 2К SR лак акриловый прозрачный, устойчив к царапинам и УФ, экономичный и универсальный: для полного и локального ремонта. 2сл; 40-60мкм; м/сл сушка 10мин; сушка 30мин/60°С или 12ч/20°С. Разб Т-01/Т-02 - 0-10% (отв.MS)</t>
  </si>
  <si>
    <t>Прайс лист от 21.02.2022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</si>
</sst>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#,##0.00_р_."/>
    <numFmt numFmtId="193" formatCode="#,##0.00&quot;р.&quot;"/>
    <numFmt numFmtId="194" formatCode="0.0000"/>
    <numFmt numFmtId="195" formatCode="0.0%"/>
    <numFmt numFmtId="196" formatCode="[$-FC19]d\ mmmm\ yyyy\ &quot;г.&quot;"/>
    <numFmt numFmtId="197" formatCode="dd/mm/yy;@"/>
  </numFmts>
  <fonts count="61">
    <font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Arial Cyr"/>
      <family val="2"/>
    </font>
    <font>
      <b/>
      <sz val="9"/>
      <name val="Arial Cyr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u val="single"/>
      <sz val="12"/>
      <color indexed="10"/>
      <name val="Courier New Cyr"/>
      <family val="3"/>
    </font>
    <font>
      <b/>
      <u val="single"/>
      <sz val="11"/>
      <name val="Courier New Cyr"/>
      <family val="3"/>
    </font>
    <font>
      <b/>
      <sz val="10"/>
      <name val="Arial"/>
      <family val="2"/>
    </font>
    <font>
      <sz val="24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2"/>
    </font>
    <font>
      <b/>
      <sz val="9"/>
      <color indexed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7.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56">
      <alignment/>
      <protection/>
    </xf>
    <xf numFmtId="0" fontId="2" fillId="0" borderId="0" xfId="56" applyFont="1">
      <alignment/>
      <protection/>
    </xf>
    <xf numFmtId="0" fontId="1" fillId="0" borderId="0" xfId="56" applyFont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7" fillId="0" borderId="14" xfId="56" applyFont="1" applyBorder="1">
      <alignment/>
      <protection/>
    </xf>
    <xf numFmtId="0" fontId="2" fillId="0" borderId="15" xfId="56" applyFont="1" applyBorder="1">
      <alignment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left" vertical="center" wrapText="1"/>
      <protection/>
    </xf>
    <xf numFmtId="0" fontId="3" fillId="0" borderId="15" xfId="58" applyFont="1" applyBorder="1" applyAlignment="1">
      <alignment horizontal="left" vertical="center" wrapText="1"/>
      <protection/>
    </xf>
    <xf numFmtId="0" fontId="2" fillId="0" borderId="16" xfId="58" applyFont="1" applyBorder="1" applyAlignment="1">
      <alignment horizontal="left" vertical="center" wrapText="1"/>
      <protection/>
    </xf>
    <xf numFmtId="0" fontId="3" fillId="0" borderId="16" xfId="58" applyFont="1" applyBorder="1" applyAlignment="1">
      <alignment horizontal="left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4" fillId="0" borderId="17" xfId="56" applyFont="1" applyBorder="1">
      <alignment/>
      <protection/>
    </xf>
    <xf numFmtId="0" fontId="4" fillId="0" borderId="14" xfId="56" applyFont="1" applyBorder="1">
      <alignment/>
      <protection/>
    </xf>
    <xf numFmtId="0" fontId="4" fillId="0" borderId="18" xfId="56" applyFont="1" applyBorder="1">
      <alignment/>
      <protection/>
    </xf>
    <xf numFmtId="0" fontId="7" fillId="0" borderId="19" xfId="56" applyFont="1" applyBorder="1">
      <alignment/>
      <protection/>
    </xf>
    <xf numFmtId="0" fontId="2" fillId="0" borderId="20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4" fillId="0" borderId="17" xfId="56" applyFont="1" applyFill="1" applyBorder="1">
      <alignment/>
      <protection/>
    </xf>
    <xf numFmtId="0" fontId="4" fillId="0" borderId="14" xfId="56" applyFont="1" applyFill="1" applyBorder="1">
      <alignment/>
      <protection/>
    </xf>
    <xf numFmtId="0" fontId="2" fillId="0" borderId="15" xfId="58" applyFont="1" applyFill="1" applyBorder="1" applyAlignment="1">
      <alignment horizontal="left" vertical="center" wrapText="1"/>
      <protection/>
    </xf>
    <xf numFmtId="0" fontId="3" fillId="0" borderId="15" xfId="58" applyFont="1" applyFill="1" applyBorder="1" applyAlignment="1">
      <alignment horizontal="left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0" xfId="56" applyFont="1" applyFill="1">
      <alignment/>
      <protection/>
    </xf>
    <xf numFmtId="0" fontId="2" fillId="0" borderId="21" xfId="58" applyFont="1" applyBorder="1" applyAlignment="1">
      <alignment horizontal="left" vertical="center" wrapText="1"/>
      <protection/>
    </xf>
    <xf numFmtId="0" fontId="3" fillId="0" borderId="21" xfId="58" applyFont="1" applyBorder="1" applyAlignment="1">
      <alignment horizontal="left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1" fillId="0" borderId="20" xfId="56" applyFont="1" applyBorder="1">
      <alignment/>
      <protection/>
    </xf>
    <xf numFmtId="0" fontId="3" fillId="0" borderId="14" xfId="56" applyFont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20" xfId="56" applyFont="1" applyBorder="1">
      <alignment/>
      <protection/>
    </xf>
    <xf numFmtId="0" fontId="2" fillId="0" borderId="16" xfId="58" applyFont="1" applyFill="1" applyBorder="1" applyAlignment="1">
      <alignment horizontal="left" vertical="center" wrapText="1"/>
      <protection/>
    </xf>
    <xf numFmtId="0" fontId="3" fillId="0" borderId="16" xfId="58" applyFont="1" applyFill="1" applyBorder="1" applyAlignment="1">
      <alignment horizontal="left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1" fillId="0" borderId="22" xfId="56" applyBorder="1">
      <alignment/>
      <protection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0" xfId="58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center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1" fillId="0" borderId="20" xfId="56" applyFont="1" applyBorder="1" applyAlignment="1">
      <alignment horizontal="center"/>
      <protection/>
    </xf>
    <xf numFmtId="0" fontId="1" fillId="0" borderId="0" xfId="56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0" fontId="2" fillId="0" borderId="17" xfId="56" applyFont="1" applyBorder="1" applyAlignment="1">
      <alignment horizontal="center"/>
      <protection/>
    </xf>
    <xf numFmtId="0" fontId="2" fillId="0" borderId="14" xfId="56" applyFont="1" applyBorder="1" applyAlignment="1">
      <alignment horizontal="center"/>
      <protection/>
    </xf>
    <xf numFmtId="0" fontId="2" fillId="0" borderId="15" xfId="56" applyFont="1" applyBorder="1" applyAlignment="1">
      <alignment horizontal="center"/>
      <protection/>
    </xf>
    <xf numFmtId="0" fontId="2" fillId="0" borderId="15" xfId="56" applyFont="1" applyBorder="1" applyAlignment="1">
      <alignment horizontal="left"/>
      <protection/>
    </xf>
    <xf numFmtId="0" fontId="3" fillId="0" borderId="15" xfId="56" applyFont="1" applyBorder="1" applyAlignment="1">
      <alignment horizontal="center" wrapText="1"/>
      <protection/>
    </xf>
    <xf numFmtId="0" fontId="3" fillId="0" borderId="2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5" xfId="56" applyBorder="1">
      <alignment/>
      <protection/>
    </xf>
    <xf numFmtId="0" fontId="2" fillId="0" borderId="15" xfId="56" applyFont="1" applyBorder="1" applyAlignment="1">
      <alignment horizontal="left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15" xfId="56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56" applyFont="1" applyBorder="1">
      <alignment/>
      <protection/>
    </xf>
    <xf numFmtId="0" fontId="0" fillId="0" borderId="16" xfId="56" applyFont="1" applyBorder="1">
      <alignment/>
      <protection/>
    </xf>
    <xf numFmtId="0" fontId="0" fillId="0" borderId="20" xfId="56" applyFont="1" applyBorder="1">
      <alignment/>
      <protection/>
    </xf>
    <xf numFmtId="0" fontId="12" fillId="0" borderId="20" xfId="58" applyFont="1" applyBorder="1" applyAlignment="1">
      <alignment horizontal="left" vertical="center" wrapText="1"/>
      <protection/>
    </xf>
    <xf numFmtId="0" fontId="0" fillId="0" borderId="0" xfId="56" applyFont="1">
      <alignment/>
      <protection/>
    </xf>
    <xf numFmtId="0" fontId="2" fillId="0" borderId="15" xfId="56" applyFont="1" applyBorder="1" applyAlignment="1">
      <alignment wrapText="1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16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0" fontId="1" fillId="0" borderId="20" xfId="56" applyFont="1" applyBorder="1" applyAlignment="1">
      <alignment horizontal="center" vertical="center"/>
      <protection/>
    </xf>
    <xf numFmtId="2" fontId="3" fillId="0" borderId="15" xfId="56" applyNumberFormat="1" applyFont="1" applyBorder="1" applyAlignment="1">
      <alignment horizontal="center" vertical="center"/>
      <protection/>
    </xf>
    <xf numFmtId="0" fontId="2" fillId="0" borderId="0" xfId="56" applyFont="1" applyFill="1" applyAlignment="1">
      <alignment horizontal="center"/>
      <protection/>
    </xf>
    <xf numFmtId="0" fontId="2" fillId="0" borderId="16" xfId="56" applyFont="1" applyFill="1" applyBorder="1" applyAlignment="1">
      <alignment horizontal="center"/>
      <protection/>
    </xf>
    <xf numFmtId="2" fontId="3" fillId="0" borderId="15" xfId="58" applyNumberFormat="1" applyFont="1" applyBorder="1" applyAlignment="1">
      <alignment horizontal="center" vertical="center"/>
      <protection/>
    </xf>
    <xf numFmtId="2" fontId="3" fillId="0" borderId="21" xfId="58" applyNumberFormat="1" applyFont="1" applyBorder="1" applyAlignment="1">
      <alignment horizontal="center" vertical="center"/>
      <protection/>
    </xf>
    <xf numFmtId="0" fontId="0" fillId="0" borderId="15" xfId="56" applyFont="1" applyFill="1" applyBorder="1">
      <alignment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2" fontId="13" fillId="0" borderId="23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2" fontId="14" fillId="0" borderId="0" xfId="54" applyNumberFormat="1" applyFont="1" applyFill="1" applyBorder="1" applyAlignment="1">
      <alignment horizontal="center" vertical="center"/>
      <protection/>
    </xf>
    <xf numFmtId="2" fontId="15" fillId="0" borderId="0" xfId="54" applyNumberFormat="1" applyFont="1" applyFill="1" applyBorder="1" applyAlignment="1">
      <alignment horizontal="center" vertical="center"/>
      <protection/>
    </xf>
    <xf numFmtId="2" fontId="16" fillId="0" borderId="23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0" fontId="3" fillId="34" borderId="23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17" fillId="0" borderId="0" xfId="53" applyFont="1" applyFill="1" applyAlignment="1">
      <alignment wrapText="1"/>
      <protection/>
    </xf>
    <xf numFmtId="0" fontId="13" fillId="0" borderId="0" xfId="55" applyFont="1" applyFill="1" applyBorder="1" applyAlignment="1">
      <alignment wrapText="1"/>
      <protection/>
    </xf>
    <xf numFmtId="2" fontId="3" fillId="0" borderId="15" xfId="54" applyNumberFormat="1" applyFont="1" applyFill="1" applyBorder="1" applyAlignment="1" applyProtection="1">
      <alignment horizontal="center" vertical="center"/>
      <protection locked="0"/>
    </xf>
    <xf numFmtId="2" fontId="3" fillId="0" borderId="20" xfId="54" applyNumberFormat="1" applyFont="1" applyFill="1" applyBorder="1" applyAlignment="1" applyProtection="1">
      <alignment horizontal="center" vertical="center"/>
      <protection locked="0"/>
    </xf>
    <xf numFmtId="2" fontId="3" fillId="0" borderId="16" xfId="54" applyNumberFormat="1" applyFont="1" applyFill="1" applyBorder="1" applyAlignment="1" applyProtection="1">
      <alignment horizontal="center" vertical="center"/>
      <protection locked="0"/>
    </xf>
    <xf numFmtId="0" fontId="3" fillId="0" borderId="16" xfId="56" applyFont="1" applyBorder="1" applyAlignment="1">
      <alignment horizontal="center" wrapText="1"/>
      <protection/>
    </xf>
    <xf numFmtId="0" fontId="1" fillId="0" borderId="17" xfId="56" applyFont="1" applyBorder="1">
      <alignment/>
      <protection/>
    </xf>
    <xf numFmtId="0" fontId="1" fillId="0" borderId="25" xfId="56" applyBorder="1">
      <alignment/>
      <protection/>
    </xf>
    <xf numFmtId="0" fontId="1" fillId="0" borderId="18" xfId="56" applyFont="1" applyBorder="1">
      <alignment/>
      <protection/>
    </xf>
    <xf numFmtId="0" fontId="2" fillId="0" borderId="26" xfId="56" applyFont="1" applyFill="1" applyBorder="1" applyAlignment="1">
      <alignment horizontal="center"/>
      <protection/>
    </xf>
    <xf numFmtId="2" fontId="3" fillId="0" borderId="16" xfId="56" applyNumberFormat="1" applyFont="1" applyFill="1" applyBorder="1" applyAlignment="1">
      <alignment horizontal="center" vertical="center"/>
      <protection/>
    </xf>
    <xf numFmtId="2" fontId="3" fillId="0" borderId="20" xfId="56" applyNumberFormat="1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0" fontId="2" fillId="0" borderId="16" xfId="56" applyFont="1" applyFill="1" applyBorder="1" applyAlignment="1">
      <alignment horizontal="center" vertical="center"/>
      <protection/>
    </xf>
    <xf numFmtId="2" fontId="3" fillId="0" borderId="23" xfId="0" applyNumberFormat="1" applyFont="1" applyBorder="1" applyAlignment="1">
      <alignment/>
    </xf>
    <xf numFmtId="2" fontId="3" fillId="0" borderId="15" xfId="58" applyNumberFormat="1" applyFont="1" applyFill="1" applyBorder="1" applyAlignment="1">
      <alignment horizontal="center" vertical="center"/>
      <protection/>
    </xf>
    <xf numFmtId="2" fontId="3" fillId="0" borderId="16" xfId="58" applyNumberFormat="1" applyFont="1" applyFill="1" applyBorder="1" applyAlignment="1">
      <alignment horizontal="center" vertical="center"/>
      <protection/>
    </xf>
    <xf numFmtId="2" fontId="3" fillId="0" borderId="16" xfId="58" applyNumberFormat="1" applyFont="1" applyBorder="1" applyAlignment="1">
      <alignment horizontal="center" vertical="center"/>
      <protection/>
    </xf>
    <xf numFmtId="2" fontId="3" fillId="0" borderId="20" xfId="58" applyNumberFormat="1" applyFont="1" applyBorder="1" applyAlignment="1">
      <alignment horizontal="center" vertical="center"/>
      <protection/>
    </xf>
    <xf numFmtId="2" fontId="12" fillId="0" borderId="20" xfId="56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15" xfId="56" applyNumberFormat="1" applyFont="1" applyBorder="1" applyAlignment="1">
      <alignment horizontal="center" vertical="center"/>
      <protection/>
    </xf>
    <xf numFmtId="2" fontId="1" fillId="0" borderId="0" xfId="56" applyNumberFormat="1">
      <alignment/>
      <protection/>
    </xf>
    <xf numFmtId="0" fontId="0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 horizontal="center" wrapText="1"/>
    </xf>
    <xf numFmtId="1" fontId="3" fillId="0" borderId="15" xfId="56" applyNumberFormat="1" applyFont="1" applyBorder="1" applyAlignment="1">
      <alignment horizontal="center" vertical="center"/>
      <protection/>
    </xf>
    <xf numFmtId="1" fontId="3" fillId="0" borderId="15" xfId="54" applyNumberFormat="1" applyFont="1" applyFill="1" applyBorder="1" applyAlignment="1" applyProtection="1">
      <alignment horizontal="center" vertical="center"/>
      <protection locked="0"/>
    </xf>
    <xf numFmtId="1" fontId="3" fillId="0" borderId="16" xfId="54" applyNumberFormat="1" applyFont="1" applyFill="1" applyBorder="1" applyAlignment="1" applyProtection="1">
      <alignment horizontal="center" vertical="center"/>
      <protection locked="0"/>
    </xf>
    <xf numFmtId="1" fontId="3" fillId="0" borderId="20" xfId="58" applyNumberFormat="1" applyFont="1" applyBorder="1" applyAlignment="1">
      <alignment horizontal="center" vertical="center" wrapText="1"/>
      <protection/>
    </xf>
    <xf numFmtId="1" fontId="1" fillId="0" borderId="20" xfId="56" applyNumberFormat="1" applyFont="1" applyBorder="1" applyAlignment="1">
      <alignment horizontal="center" vertical="center"/>
      <protection/>
    </xf>
    <xf numFmtId="1" fontId="3" fillId="0" borderId="15" xfId="58" applyNumberFormat="1" applyFont="1" applyBorder="1" applyAlignment="1">
      <alignment horizontal="center" vertical="center" wrapText="1"/>
      <protection/>
    </xf>
    <xf numFmtId="1" fontId="3" fillId="0" borderId="21" xfId="58" applyNumberFormat="1" applyFont="1" applyBorder="1" applyAlignment="1">
      <alignment horizontal="center" vertical="center" wrapText="1"/>
      <protection/>
    </xf>
    <xf numFmtId="1" fontId="3" fillId="0" borderId="15" xfId="56" applyNumberFormat="1" applyFont="1" applyBorder="1" applyAlignment="1">
      <alignment horizontal="center" vertical="center"/>
      <protection/>
    </xf>
    <xf numFmtId="1" fontId="3" fillId="0" borderId="16" xfId="56" applyNumberFormat="1" applyFont="1" applyFill="1" applyBorder="1" applyAlignment="1">
      <alignment horizontal="center" vertical="center"/>
      <protection/>
    </xf>
    <xf numFmtId="0" fontId="7" fillId="0" borderId="18" xfId="58" applyFont="1" applyBorder="1" applyAlignment="1">
      <alignment horizontal="left" vertical="center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3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3" fillId="0" borderId="20" xfId="58" applyFont="1" applyFill="1" applyBorder="1" applyAlignment="1">
      <alignment horizontal="left" vertical="center" wrapText="1"/>
      <protection/>
    </xf>
    <xf numFmtId="0" fontId="2" fillId="0" borderId="20" xfId="58" applyFont="1" applyFill="1" applyBorder="1" applyAlignment="1">
      <alignment horizontal="center" vertical="center" wrapText="1"/>
      <protection/>
    </xf>
    <xf numFmtId="2" fontId="3" fillId="0" borderId="20" xfId="58" applyNumberFormat="1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20" xfId="56" applyFont="1" applyBorder="1" applyAlignment="1">
      <alignment wrapText="1"/>
      <protection/>
    </xf>
    <xf numFmtId="0" fontId="3" fillId="0" borderId="20" xfId="56" applyFont="1" applyBorder="1" applyAlignment="1">
      <alignment horizontal="center"/>
      <protection/>
    </xf>
    <xf numFmtId="1" fontId="3" fillId="0" borderId="20" xfId="54" applyNumberFormat="1" applyFont="1" applyFill="1" applyBorder="1" applyAlignment="1" applyProtection="1">
      <alignment horizontal="center" vertical="center"/>
      <protection locked="0"/>
    </xf>
    <xf numFmtId="0" fontId="2" fillId="0" borderId="20" xfId="58" applyFont="1" applyFill="1" applyBorder="1" applyAlignment="1">
      <alignment horizontal="left" vertical="center" wrapText="1"/>
      <protection/>
    </xf>
    <xf numFmtId="0" fontId="0" fillId="0" borderId="16" xfId="56" applyFont="1" applyFill="1" applyBorder="1">
      <alignment/>
      <protection/>
    </xf>
    <xf numFmtId="0" fontId="2" fillId="0" borderId="29" xfId="56" applyFont="1" applyFill="1" applyBorder="1" applyAlignment="1">
      <alignment horizontal="center"/>
      <protection/>
    </xf>
    <xf numFmtId="0" fontId="0" fillId="0" borderId="15" xfId="56" applyFont="1" applyBorder="1">
      <alignment/>
      <protection/>
    </xf>
    <xf numFmtId="0" fontId="0" fillId="0" borderId="21" xfId="56" applyFont="1" applyFill="1" applyBorder="1">
      <alignment/>
      <protection/>
    </xf>
    <xf numFmtId="0" fontId="2" fillId="0" borderId="21" xfId="58" applyFont="1" applyFill="1" applyBorder="1" applyAlignment="1">
      <alignment horizontal="left" vertical="center" wrapText="1"/>
      <protection/>
    </xf>
    <xf numFmtId="0" fontId="3" fillId="0" borderId="21" xfId="58" applyFont="1" applyFill="1" applyBorder="1" applyAlignment="1">
      <alignment horizontal="left" vertical="center" wrapText="1"/>
      <protection/>
    </xf>
    <xf numFmtId="0" fontId="2" fillId="0" borderId="21" xfId="58" applyFont="1" applyFill="1" applyBorder="1" applyAlignment="1">
      <alignment horizontal="center" vertical="center" wrapText="1"/>
      <protection/>
    </xf>
    <xf numFmtId="2" fontId="3" fillId="0" borderId="21" xfId="58" applyNumberFormat="1" applyFont="1" applyFill="1" applyBorder="1" applyAlignment="1">
      <alignment horizontal="center" vertical="center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1" fillId="36" borderId="17" xfId="56" applyFont="1" applyFill="1" applyBorder="1">
      <alignment/>
      <protection/>
    </xf>
    <xf numFmtId="0" fontId="7" fillId="36" borderId="14" xfId="56" applyFont="1" applyFill="1" applyBorder="1">
      <alignment/>
      <protection/>
    </xf>
    <xf numFmtId="0" fontId="0" fillId="36" borderId="20" xfId="56" applyFont="1" applyFill="1" applyBorder="1">
      <alignment/>
      <protection/>
    </xf>
    <xf numFmtId="0" fontId="1" fillId="36" borderId="20" xfId="56" applyFont="1" applyFill="1" applyBorder="1">
      <alignment/>
      <protection/>
    </xf>
    <xf numFmtId="0" fontId="1" fillId="36" borderId="20" xfId="56" applyFont="1" applyFill="1" applyBorder="1" applyAlignment="1">
      <alignment horizontal="center"/>
      <protection/>
    </xf>
    <xf numFmtId="0" fontId="1" fillId="36" borderId="20" xfId="56" applyFont="1" applyFill="1" applyBorder="1" applyAlignment="1">
      <alignment horizontal="center" vertical="center"/>
      <protection/>
    </xf>
    <xf numFmtId="2" fontId="12" fillId="36" borderId="20" xfId="56" applyNumberFormat="1" applyFont="1" applyFill="1" applyBorder="1" applyAlignment="1">
      <alignment horizontal="center" vertical="center"/>
      <protection/>
    </xf>
    <xf numFmtId="2" fontId="3" fillId="36" borderId="20" xfId="54" applyNumberFormat="1" applyFont="1" applyFill="1" applyBorder="1" applyAlignment="1" applyProtection="1">
      <alignment horizontal="center" vertical="center"/>
      <protection locked="0"/>
    </xf>
    <xf numFmtId="1" fontId="1" fillId="36" borderId="20" xfId="56" applyNumberFormat="1" applyFont="1" applyFill="1" applyBorder="1" applyAlignment="1">
      <alignment horizontal="center" vertical="center"/>
      <protection/>
    </xf>
    <xf numFmtId="0" fontId="2" fillId="36" borderId="20" xfId="56" applyFont="1" applyFill="1" applyBorder="1" applyAlignment="1">
      <alignment horizontal="center" vertical="center"/>
      <protection/>
    </xf>
    <xf numFmtId="0" fontId="1" fillId="36" borderId="0" xfId="56" applyFont="1" applyFill="1">
      <alignment/>
      <protection/>
    </xf>
    <xf numFmtId="0" fontId="4" fillId="36" borderId="17" xfId="56" applyFont="1" applyFill="1" applyBorder="1">
      <alignment/>
      <protection/>
    </xf>
    <xf numFmtId="0" fontId="0" fillId="36" borderId="24" xfId="56" applyFont="1" applyFill="1" applyBorder="1">
      <alignment/>
      <protection/>
    </xf>
    <xf numFmtId="0" fontId="2" fillId="36" borderId="24" xfId="58" applyFont="1" applyFill="1" applyBorder="1" applyAlignment="1">
      <alignment horizontal="left" vertical="center" wrapText="1"/>
      <protection/>
    </xf>
    <xf numFmtId="0" fontId="3" fillId="36" borderId="24" xfId="58" applyFont="1" applyFill="1" applyBorder="1" applyAlignment="1">
      <alignment horizontal="left" vertical="center" wrapText="1"/>
      <protection/>
    </xf>
    <xf numFmtId="0" fontId="3" fillId="36" borderId="24" xfId="58" applyFont="1" applyFill="1" applyBorder="1" applyAlignment="1">
      <alignment horizontal="center" vertical="center" wrapText="1"/>
      <protection/>
    </xf>
    <xf numFmtId="0" fontId="2" fillId="36" borderId="24" xfId="58" applyFont="1" applyFill="1" applyBorder="1" applyAlignment="1">
      <alignment horizontal="center" vertical="center" wrapText="1"/>
      <protection/>
    </xf>
    <xf numFmtId="0" fontId="2" fillId="36" borderId="24" xfId="56" applyFont="1" applyFill="1" applyBorder="1" applyAlignment="1">
      <alignment horizontal="center" vertical="center"/>
      <protection/>
    </xf>
    <xf numFmtId="2" fontId="3" fillId="36" borderId="24" xfId="58" applyNumberFormat="1" applyFont="1" applyFill="1" applyBorder="1" applyAlignment="1">
      <alignment horizontal="center" vertical="center"/>
      <protection/>
    </xf>
    <xf numFmtId="2" fontId="3" fillId="36" borderId="24" xfId="54" applyNumberFormat="1" applyFont="1" applyFill="1" applyBorder="1" applyAlignment="1" applyProtection="1">
      <alignment horizontal="center" vertical="center"/>
      <protection locked="0"/>
    </xf>
    <xf numFmtId="1" fontId="3" fillId="36" borderId="24" xfId="54" applyNumberFormat="1" applyFont="1" applyFill="1" applyBorder="1" applyAlignment="1" applyProtection="1">
      <alignment horizontal="center" vertical="center"/>
      <protection locked="0"/>
    </xf>
    <xf numFmtId="0" fontId="2" fillId="36" borderId="0" xfId="56" applyFont="1" applyFill="1">
      <alignment/>
      <protection/>
    </xf>
    <xf numFmtId="0" fontId="2" fillId="36" borderId="20" xfId="58" applyFont="1" applyFill="1" applyBorder="1" applyAlignment="1">
      <alignment horizontal="left" vertical="center" wrapText="1"/>
      <protection/>
    </xf>
    <xf numFmtId="0" fontId="3" fillId="36" borderId="20" xfId="58" applyFont="1" applyFill="1" applyBorder="1" applyAlignment="1">
      <alignment horizontal="left" vertical="center" wrapText="1"/>
      <protection/>
    </xf>
    <xf numFmtId="0" fontId="3" fillId="36" borderId="20" xfId="58" applyFont="1" applyFill="1" applyBorder="1" applyAlignment="1">
      <alignment horizontal="center" vertical="center" wrapText="1"/>
      <protection/>
    </xf>
    <xf numFmtId="0" fontId="2" fillId="36" borderId="20" xfId="58" applyFont="1" applyFill="1" applyBorder="1" applyAlignment="1">
      <alignment horizontal="center" vertical="center" wrapText="1"/>
      <protection/>
    </xf>
    <xf numFmtId="2" fontId="3" fillId="36" borderId="20" xfId="58" applyNumberFormat="1" applyFont="1" applyFill="1" applyBorder="1" applyAlignment="1">
      <alignment horizontal="center" vertical="center"/>
      <protection/>
    </xf>
    <xf numFmtId="1" fontId="3" fillId="36" borderId="20" xfId="58" applyNumberFormat="1" applyFont="1" applyFill="1" applyBorder="1" applyAlignment="1">
      <alignment horizontal="center" vertical="center" wrapText="1"/>
      <protection/>
    </xf>
    <xf numFmtId="0" fontId="2" fillId="36" borderId="20" xfId="56" applyFont="1" applyFill="1" applyBorder="1">
      <alignment/>
      <protection/>
    </xf>
    <xf numFmtId="0" fontId="2" fillId="36" borderId="20" xfId="56" applyFont="1" applyFill="1" applyBorder="1" applyAlignment="1">
      <alignment horizontal="center"/>
      <protection/>
    </xf>
    <xf numFmtId="2" fontId="3" fillId="36" borderId="20" xfId="56" applyNumberFormat="1" applyFont="1" applyFill="1" applyBorder="1" applyAlignment="1">
      <alignment horizontal="center" vertical="center"/>
      <protection/>
    </xf>
    <xf numFmtId="1" fontId="3" fillId="36" borderId="20" xfId="56" applyNumberFormat="1" applyFont="1" applyFill="1" applyBorder="1" applyAlignment="1">
      <alignment horizontal="center" vertical="center"/>
      <protection/>
    </xf>
    <xf numFmtId="0" fontId="1" fillId="36" borderId="0" xfId="56" applyFill="1">
      <alignment/>
      <protection/>
    </xf>
    <xf numFmtId="0" fontId="2" fillId="34" borderId="0" xfId="56" applyFont="1" applyFill="1">
      <alignment/>
      <protection/>
    </xf>
    <xf numFmtId="0" fontId="0" fillId="0" borderId="20" xfId="56" applyFont="1" applyFill="1" applyBorder="1">
      <alignment/>
      <protection/>
    </xf>
    <xf numFmtId="0" fontId="2" fillId="0" borderId="28" xfId="58" applyFont="1" applyFill="1" applyBorder="1" applyAlignment="1">
      <alignment horizontal="left" vertical="center" wrapText="1"/>
      <protection/>
    </xf>
    <xf numFmtId="0" fontId="3" fillId="0" borderId="28" xfId="58" applyFont="1" applyFill="1" applyBorder="1" applyAlignment="1">
      <alignment horizontal="left" vertical="center" wrapText="1"/>
      <protection/>
    </xf>
    <xf numFmtId="0" fontId="3" fillId="0" borderId="28" xfId="58" applyFont="1" applyFill="1" applyBorder="1" applyAlignment="1">
      <alignment horizontal="center" vertical="center" wrapText="1"/>
      <protection/>
    </xf>
    <xf numFmtId="0" fontId="2" fillId="0" borderId="28" xfId="58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horizontal="center" vertical="center"/>
      <protection/>
    </xf>
    <xf numFmtId="2" fontId="3" fillId="0" borderId="28" xfId="58" applyNumberFormat="1" applyFont="1" applyFill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2" fillId="0" borderId="20" xfId="56" applyFont="1" applyFill="1" applyBorder="1">
      <alignment/>
      <protection/>
    </xf>
    <xf numFmtId="0" fontId="2" fillId="0" borderId="20" xfId="56" applyFont="1" applyFill="1" applyBorder="1" applyAlignment="1">
      <alignment horizontal="center"/>
      <protection/>
    </xf>
    <xf numFmtId="2" fontId="3" fillId="0" borderId="20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left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11" fillId="0" borderId="21" xfId="58" applyFont="1" applyFill="1" applyBorder="1" applyAlignment="1">
      <alignment horizontal="center" vertical="center" wrapText="1"/>
      <protection/>
    </xf>
    <xf numFmtId="0" fontId="7" fillId="0" borderId="19" xfId="56" applyFont="1" applyFill="1" applyBorder="1">
      <alignment/>
      <protection/>
    </xf>
    <xf numFmtId="0" fontId="3" fillId="0" borderId="24" xfId="58" applyFont="1" applyFill="1" applyBorder="1" applyAlignment="1">
      <alignment horizontal="left" vertical="center" wrapText="1"/>
      <protection/>
    </xf>
    <xf numFmtId="0" fontId="4" fillId="0" borderId="19" xfId="56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2" fontId="10" fillId="0" borderId="30" xfId="56" applyNumberFormat="1" applyFont="1" applyBorder="1" applyAlignment="1">
      <alignment horizontal="center" vertical="center"/>
      <protection/>
    </xf>
    <xf numFmtId="0" fontId="10" fillId="0" borderId="31" xfId="56" applyFont="1" applyBorder="1" applyAlignment="1">
      <alignment horizontal="center" vertical="center"/>
      <protection/>
    </xf>
    <xf numFmtId="0" fontId="18" fillId="0" borderId="0" xfId="56" applyFont="1">
      <alignment/>
      <protection/>
    </xf>
    <xf numFmtId="2" fontId="10" fillId="0" borderId="15" xfId="58" applyNumberFormat="1" applyFont="1" applyFill="1" applyBorder="1" applyAlignment="1">
      <alignment horizontal="center" vertical="center"/>
      <protection/>
    </xf>
    <xf numFmtId="2" fontId="10" fillId="0" borderId="16" xfId="58" applyNumberFormat="1" applyFont="1" applyFill="1" applyBorder="1" applyAlignment="1">
      <alignment horizontal="center" vertical="center"/>
      <protection/>
    </xf>
    <xf numFmtId="2" fontId="10" fillId="0" borderId="20" xfId="56" applyNumberFormat="1" applyFont="1" applyFill="1" applyBorder="1" applyAlignment="1">
      <alignment horizontal="center" vertical="center"/>
      <protection/>
    </xf>
    <xf numFmtId="2" fontId="10" fillId="36" borderId="20" xfId="56" applyNumberFormat="1" applyFont="1" applyFill="1" applyBorder="1" applyAlignment="1">
      <alignment horizontal="center" vertical="center"/>
      <protection/>
    </xf>
    <xf numFmtId="2" fontId="10" fillId="0" borderId="15" xfId="58" applyNumberFormat="1" applyFont="1" applyBorder="1" applyAlignment="1">
      <alignment horizontal="center" vertical="center"/>
      <protection/>
    </xf>
    <xf numFmtId="2" fontId="10" fillId="0" borderId="16" xfId="58" applyNumberFormat="1" applyFont="1" applyBorder="1" applyAlignment="1">
      <alignment horizontal="center" vertical="center"/>
      <protection/>
    </xf>
    <xf numFmtId="2" fontId="10" fillId="0" borderId="20" xfId="58" applyNumberFormat="1" applyFont="1" applyBorder="1" applyAlignment="1">
      <alignment horizontal="center" vertical="center"/>
      <protection/>
    </xf>
    <xf numFmtId="2" fontId="10" fillId="36" borderId="20" xfId="58" applyNumberFormat="1" applyFont="1" applyFill="1" applyBorder="1" applyAlignment="1">
      <alignment horizontal="center" vertical="center"/>
      <protection/>
    </xf>
    <xf numFmtId="2" fontId="10" fillId="36" borderId="24" xfId="58" applyNumberFormat="1" applyFont="1" applyFill="1" applyBorder="1" applyAlignment="1">
      <alignment horizontal="center" vertical="center"/>
      <protection/>
    </xf>
    <xf numFmtId="2" fontId="10" fillId="0" borderId="21" xfId="58" applyNumberFormat="1" applyFont="1" applyBorder="1" applyAlignment="1">
      <alignment horizontal="center" vertical="center"/>
      <protection/>
    </xf>
    <xf numFmtId="2" fontId="10" fillId="0" borderId="21" xfId="58" applyNumberFormat="1" applyFont="1" applyFill="1" applyBorder="1" applyAlignment="1">
      <alignment horizontal="center" vertical="center"/>
      <protection/>
    </xf>
    <xf numFmtId="2" fontId="20" fillId="36" borderId="20" xfId="56" applyNumberFormat="1" applyFont="1" applyFill="1" applyBorder="1" applyAlignment="1">
      <alignment horizontal="center" vertical="center"/>
      <protection/>
    </xf>
    <xf numFmtId="2" fontId="10" fillId="0" borderId="20" xfId="58" applyNumberFormat="1" applyFont="1" applyFill="1" applyBorder="1" applyAlignment="1">
      <alignment horizontal="center" vertical="center"/>
      <protection/>
    </xf>
    <xf numFmtId="2" fontId="10" fillId="0" borderId="28" xfId="58" applyNumberFormat="1" applyFont="1" applyFill="1" applyBorder="1" applyAlignment="1">
      <alignment horizontal="center" vertical="center"/>
      <protection/>
    </xf>
    <xf numFmtId="2" fontId="20" fillId="0" borderId="20" xfId="56" applyNumberFormat="1" applyFont="1" applyBorder="1" applyAlignment="1">
      <alignment horizontal="center" vertical="center"/>
      <protection/>
    </xf>
    <xf numFmtId="2" fontId="10" fillId="0" borderId="15" xfId="56" applyNumberFormat="1" applyFont="1" applyBorder="1" applyAlignment="1">
      <alignment horizontal="center" vertical="center"/>
      <protection/>
    </xf>
    <xf numFmtId="2" fontId="10" fillId="0" borderId="16" xfId="56" applyNumberFormat="1" applyFont="1" applyFill="1" applyBorder="1" applyAlignment="1">
      <alignment horizontal="center" vertical="center"/>
      <protection/>
    </xf>
    <xf numFmtId="197" fontId="3" fillId="0" borderId="23" xfId="0" applyNumberFormat="1" applyFont="1" applyBorder="1" applyAlignment="1">
      <alignment horizontal="center"/>
    </xf>
    <xf numFmtId="0" fontId="0" fillId="0" borderId="21" xfId="56" applyFont="1" applyBorder="1">
      <alignment/>
      <protection/>
    </xf>
    <xf numFmtId="0" fontId="2" fillId="0" borderId="21" xfId="56" applyFont="1" applyBorder="1" applyAlignment="1">
      <alignment horizontal="left" wrapText="1"/>
      <protection/>
    </xf>
    <xf numFmtId="0" fontId="2" fillId="0" borderId="21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 wrapText="1"/>
      <protection/>
    </xf>
    <xf numFmtId="0" fontId="2" fillId="0" borderId="21" xfId="56" applyFont="1" applyBorder="1" applyAlignment="1">
      <alignment horizontal="center" vertical="center"/>
      <protection/>
    </xf>
    <xf numFmtId="2" fontId="3" fillId="0" borderId="21" xfId="56" applyNumberFormat="1" applyFont="1" applyBorder="1" applyAlignment="1">
      <alignment horizontal="center" vertical="center"/>
      <protection/>
    </xf>
    <xf numFmtId="2" fontId="10" fillId="0" borderId="21" xfId="56" applyNumberFormat="1" applyFont="1" applyBorder="1" applyAlignment="1">
      <alignment horizontal="center" vertical="center"/>
      <protection/>
    </xf>
    <xf numFmtId="2" fontId="3" fillId="0" borderId="21" xfId="54" applyNumberFormat="1" applyFont="1" applyFill="1" applyBorder="1" applyAlignment="1" applyProtection="1">
      <alignment horizontal="center" vertical="center"/>
      <protection locked="0"/>
    </xf>
    <xf numFmtId="1" fontId="3" fillId="0" borderId="21" xfId="54" applyNumberFormat="1" applyFont="1" applyFill="1" applyBorder="1" applyAlignment="1" applyProtection="1">
      <alignment horizontal="center" vertical="center"/>
      <protection locked="0"/>
    </xf>
    <xf numFmtId="0" fontId="21" fillId="0" borderId="15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22" fillId="37" borderId="15" xfId="58" applyFont="1" applyFill="1" applyBorder="1" applyAlignment="1">
      <alignment vertical="center" wrapText="1"/>
      <protection/>
    </xf>
    <xf numFmtId="0" fontId="2" fillId="0" borderId="26" xfId="56" applyFont="1" applyBorder="1" applyAlignment="1">
      <alignment horizontal="center"/>
      <protection/>
    </xf>
    <xf numFmtId="0" fontId="2" fillId="0" borderId="32" xfId="56" applyFont="1" applyBorder="1" applyAlignment="1">
      <alignment horizontal="center"/>
      <protection/>
    </xf>
    <xf numFmtId="0" fontId="2" fillId="0" borderId="24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center" vertical="center" wrapText="1"/>
      <protection/>
    </xf>
    <xf numFmtId="0" fontId="22" fillId="37" borderId="15" xfId="57" applyNumberFormat="1" applyFont="1" applyFill="1" applyBorder="1" applyAlignment="1">
      <alignment horizontal="left" vertical="center" wrapText="1"/>
      <protection/>
    </xf>
    <xf numFmtId="0" fontId="1" fillId="0" borderId="18" xfId="56" applyFont="1" applyFill="1" applyBorder="1">
      <alignment/>
      <protection/>
    </xf>
    <xf numFmtId="0" fontId="1" fillId="0" borderId="0" xfId="56" applyFont="1" applyFill="1">
      <alignment/>
      <protection/>
    </xf>
    <xf numFmtId="0" fontId="2" fillId="0" borderId="28" xfId="56" applyFont="1" applyBorder="1" applyAlignment="1">
      <alignment horizontal="left"/>
      <protection/>
    </xf>
    <xf numFmtId="0" fontId="22" fillId="0" borderId="15" xfId="58" applyFont="1" applyBorder="1" applyAlignment="1">
      <alignment horizontal="left" vertical="center" wrapText="1"/>
      <protection/>
    </xf>
    <xf numFmtId="0" fontId="2" fillId="0" borderId="28" xfId="58" applyFont="1" applyBorder="1" applyAlignment="1">
      <alignment horizontal="left" vertical="center" wrapText="1"/>
      <protection/>
    </xf>
    <xf numFmtId="0" fontId="12" fillId="0" borderId="24" xfId="58" applyFont="1" applyBorder="1" applyAlignment="1">
      <alignment horizontal="center" vertical="center" wrapText="1"/>
      <protection/>
    </xf>
    <xf numFmtId="0" fontId="0" fillId="0" borderId="24" xfId="56" applyFont="1" applyFill="1" applyBorder="1">
      <alignment/>
      <protection/>
    </xf>
    <xf numFmtId="0" fontId="22" fillId="37" borderId="15" xfId="58" applyFont="1" applyFill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center" vertical="center" wrapText="1"/>
      <protection/>
    </xf>
    <xf numFmtId="0" fontId="0" fillId="0" borderId="24" xfId="56" applyFont="1" applyBorder="1">
      <alignment/>
      <protection/>
    </xf>
    <xf numFmtId="0" fontId="22" fillId="0" borderId="15" xfId="57" applyNumberFormat="1" applyFont="1" applyFill="1" applyBorder="1" applyAlignment="1">
      <alignment horizontal="left" vertical="center" wrapText="1"/>
      <protection/>
    </xf>
    <xf numFmtId="0" fontId="4" fillId="0" borderId="18" xfId="56" applyFont="1" applyFill="1" applyBorder="1">
      <alignment/>
      <protection/>
    </xf>
    <xf numFmtId="2" fontId="3" fillId="0" borderId="21" xfId="58" applyNumberFormat="1" applyFont="1" applyFill="1" applyBorder="1" applyAlignment="1">
      <alignment horizontal="center" vertical="center"/>
      <protection/>
    </xf>
    <xf numFmtId="2" fontId="3" fillId="0" borderId="15" xfId="58" applyNumberFormat="1" applyFont="1" applyBorder="1" applyAlignment="1">
      <alignment horizontal="center" vertical="center"/>
      <protection/>
    </xf>
    <xf numFmtId="0" fontId="2" fillId="0" borderId="0" xfId="56" applyFont="1">
      <alignment/>
      <protection/>
    </xf>
    <xf numFmtId="2" fontId="3" fillId="0" borderId="21" xfId="58" applyNumberFormat="1" applyFont="1" applyBorder="1" applyAlignment="1">
      <alignment horizontal="center" vertical="center"/>
      <protection/>
    </xf>
    <xf numFmtId="2" fontId="3" fillId="38" borderId="15" xfId="58" applyNumberFormat="1" applyFont="1" applyFill="1" applyBorder="1" applyAlignment="1">
      <alignment horizontal="center" vertical="center"/>
      <protection/>
    </xf>
    <xf numFmtId="2" fontId="3" fillId="38" borderId="15" xfId="58" applyNumberFormat="1" applyFont="1" applyFill="1" applyBorder="1" applyAlignment="1">
      <alignment horizontal="center" vertical="center"/>
      <protection/>
    </xf>
    <xf numFmtId="2" fontId="3" fillId="38" borderId="21" xfId="58" applyNumberFormat="1" applyFont="1" applyFill="1" applyBorder="1" applyAlignment="1">
      <alignment horizontal="center" vertical="center"/>
      <protection/>
    </xf>
    <xf numFmtId="2" fontId="3" fillId="38" borderId="24" xfId="56" applyNumberFormat="1" applyFont="1" applyFill="1" applyBorder="1" applyAlignment="1">
      <alignment horizontal="center" vertical="center"/>
      <protection/>
    </xf>
    <xf numFmtId="0" fontId="2" fillId="0" borderId="17" xfId="56" applyFont="1" applyFill="1" applyBorder="1" applyAlignment="1">
      <alignment horizontal="center"/>
      <protection/>
    </xf>
    <xf numFmtId="0" fontId="3" fillId="0" borderId="14" xfId="56" applyFont="1" applyFill="1" applyBorder="1" applyAlignment="1">
      <alignment horizontal="center"/>
      <protection/>
    </xf>
    <xf numFmtId="0" fontId="2" fillId="0" borderId="15" xfId="56" applyFont="1" applyFill="1" applyBorder="1" applyAlignment="1">
      <alignment horizontal="left" wrapText="1"/>
      <protection/>
    </xf>
    <xf numFmtId="0" fontId="2" fillId="0" borderId="15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 wrapText="1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2" fillId="0" borderId="21" xfId="58" applyFont="1" applyFill="1" applyBorder="1" applyAlignment="1">
      <alignment vertical="center" wrapText="1"/>
      <protection/>
    </xf>
    <xf numFmtId="0" fontId="2" fillId="0" borderId="20" xfId="56" applyFont="1" applyBorder="1">
      <alignment/>
      <protection/>
    </xf>
    <xf numFmtId="0" fontId="4" fillId="38" borderId="18" xfId="56" applyFont="1" applyFill="1" applyBorder="1">
      <alignment/>
      <protection/>
    </xf>
    <xf numFmtId="0" fontId="7" fillId="38" borderId="19" xfId="56" applyFont="1" applyFill="1" applyBorder="1">
      <alignment/>
      <protection/>
    </xf>
    <xf numFmtId="0" fontId="0" fillId="38" borderId="15" xfId="56" applyFont="1" applyFill="1" applyBorder="1">
      <alignment/>
      <protection/>
    </xf>
    <xf numFmtId="0" fontId="22" fillId="38" borderId="33" xfId="0" applyFont="1" applyFill="1" applyBorder="1" applyAlignment="1">
      <alignment wrapText="1"/>
    </xf>
    <xf numFmtId="0" fontId="3" fillId="38" borderId="15" xfId="58" applyFont="1" applyFill="1" applyBorder="1" applyAlignment="1">
      <alignment horizontal="left" vertical="center" wrapText="1"/>
      <protection/>
    </xf>
    <xf numFmtId="0" fontId="2" fillId="38" borderId="15" xfId="58" applyFont="1" applyFill="1" applyBorder="1" applyAlignment="1">
      <alignment horizontal="center" vertical="center" wrapText="1"/>
      <protection/>
    </xf>
    <xf numFmtId="0" fontId="2" fillId="38" borderId="21" xfId="58" applyFont="1" applyFill="1" applyBorder="1" applyAlignment="1">
      <alignment horizontal="center" vertical="center" wrapText="1"/>
      <protection/>
    </xf>
    <xf numFmtId="0" fontId="2" fillId="38" borderId="21" xfId="56" applyFont="1" applyFill="1" applyBorder="1" applyAlignment="1">
      <alignment horizontal="center" vertical="center"/>
      <protection/>
    </xf>
    <xf numFmtId="2" fontId="3" fillId="38" borderId="21" xfId="58" applyNumberFormat="1" applyFont="1" applyFill="1" applyBorder="1" applyAlignment="1">
      <alignment horizontal="center" vertical="center"/>
      <protection/>
    </xf>
    <xf numFmtId="2" fontId="3" fillId="38" borderId="15" xfId="54" applyNumberFormat="1" applyFont="1" applyFill="1" applyBorder="1" applyAlignment="1" applyProtection="1">
      <alignment horizontal="center" vertical="center"/>
      <protection locked="0"/>
    </xf>
    <xf numFmtId="1" fontId="3" fillId="38" borderId="15" xfId="54" applyNumberFormat="1" applyFont="1" applyFill="1" applyBorder="1" applyAlignment="1" applyProtection="1">
      <alignment horizontal="center" vertical="center"/>
      <protection locked="0"/>
    </xf>
    <xf numFmtId="0" fontId="2" fillId="38" borderId="15" xfId="56" applyFont="1" applyFill="1" applyBorder="1" applyAlignment="1">
      <alignment horizontal="center" vertical="center"/>
      <protection/>
    </xf>
    <xf numFmtId="0" fontId="2" fillId="38" borderId="0" xfId="56" applyFont="1" applyFill="1">
      <alignment/>
      <protection/>
    </xf>
    <xf numFmtId="0" fontId="4" fillId="38" borderId="17" xfId="56" applyFont="1" applyFill="1" applyBorder="1">
      <alignment/>
      <protection/>
    </xf>
    <xf numFmtId="0" fontId="1" fillId="38" borderId="18" xfId="56" applyFont="1" applyFill="1" applyBorder="1">
      <alignment/>
      <protection/>
    </xf>
    <xf numFmtId="0" fontId="1" fillId="38" borderId="24" xfId="56" applyFont="1" applyFill="1" applyBorder="1">
      <alignment/>
      <protection/>
    </xf>
    <xf numFmtId="2" fontId="12" fillId="38" borderId="24" xfId="56" applyNumberFormat="1" applyFont="1" applyFill="1" applyBorder="1" applyAlignment="1">
      <alignment horizontal="center" vertical="center"/>
      <protection/>
    </xf>
    <xf numFmtId="0" fontId="1" fillId="38" borderId="0" xfId="56" applyFont="1" applyFill="1">
      <alignment/>
      <protection/>
    </xf>
    <xf numFmtId="0" fontId="7" fillId="38" borderId="14" xfId="56" applyFont="1" applyFill="1" applyBorder="1">
      <alignment/>
      <protection/>
    </xf>
    <xf numFmtId="0" fontId="22" fillId="38" borderId="31" xfId="0" applyFont="1" applyFill="1" applyBorder="1" applyAlignment="1">
      <alignment/>
    </xf>
    <xf numFmtId="0" fontId="3" fillId="38" borderId="20" xfId="58" applyFont="1" applyFill="1" applyBorder="1" applyAlignment="1">
      <alignment horizontal="left" vertical="center" wrapText="1"/>
      <protection/>
    </xf>
    <xf numFmtId="0" fontId="13" fillId="0" borderId="33" xfId="0" applyFont="1" applyFill="1" applyBorder="1" applyAlignment="1">
      <alignment wrapText="1"/>
    </xf>
    <xf numFmtId="0" fontId="20" fillId="0" borderId="21" xfId="58" applyFont="1" applyFill="1" applyBorder="1" applyAlignment="1">
      <alignment horizontal="center" vertical="center" wrapText="1"/>
      <protection/>
    </xf>
    <xf numFmtId="2" fontId="3" fillId="0" borderId="24" xfId="56" applyNumberFormat="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20" fillId="38" borderId="15" xfId="58" applyFont="1" applyFill="1" applyBorder="1" applyAlignment="1">
      <alignment horizontal="center" vertical="center" wrapText="1"/>
      <protection/>
    </xf>
    <xf numFmtId="0" fontId="20" fillId="0" borderId="15" xfId="58" applyFont="1" applyFill="1" applyBorder="1" applyAlignment="1">
      <alignment horizontal="center" vertical="center" wrapText="1"/>
      <protection/>
    </xf>
    <xf numFmtId="0" fontId="22" fillId="0" borderId="33" xfId="0" applyFont="1" applyFill="1" applyBorder="1" applyAlignment="1">
      <alignment/>
    </xf>
    <xf numFmtId="0" fontId="1" fillId="0" borderId="24" xfId="56" applyFont="1" applyFill="1" applyBorder="1">
      <alignment/>
      <protection/>
    </xf>
    <xf numFmtId="2" fontId="12" fillId="0" borderId="24" xfId="56" applyNumberFormat="1" applyFont="1" applyFill="1" applyBorder="1" applyAlignment="1">
      <alignment horizontal="center" vertical="center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wrapText="1"/>
    </xf>
    <xf numFmtId="0" fontId="21" fillId="38" borderId="21" xfId="58" applyFont="1" applyFill="1" applyBorder="1" applyAlignment="1">
      <alignment horizontal="center" vertical="center" wrapText="1"/>
      <protection/>
    </xf>
    <xf numFmtId="0" fontId="25" fillId="0" borderId="20" xfId="0" applyFont="1" applyBorder="1" applyAlignment="1">
      <alignment horizontal="center" vertical="center" wrapText="1"/>
    </xf>
    <xf numFmtId="0" fontId="20" fillId="38" borderId="21" xfId="58" applyFont="1" applyFill="1" applyBorder="1" applyAlignment="1">
      <alignment horizontal="center" vertical="center" wrapText="1"/>
      <protection/>
    </xf>
    <xf numFmtId="0" fontId="20" fillId="38" borderId="20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br_Prl" xfId="53"/>
    <cellStyle name="Обычный_BODY" xfId="54"/>
    <cellStyle name="Обычный_Mbh_otgruz 00" xfId="55"/>
    <cellStyle name="Обычный_PR01199" xfId="56"/>
    <cellStyle name="Обычный_Reoflex" xfId="57"/>
    <cellStyle name="Обычный_Прайс autorepear ТД ЭКОПОЛ 15 июль 200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159</xdr:row>
      <xdr:rowOff>180975</xdr:rowOff>
    </xdr:from>
    <xdr:to>
      <xdr:col>21</xdr:col>
      <xdr:colOff>352425</xdr:colOff>
      <xdr:row>163</xdr:row>
      <xdr:rowOff>0</xdr:rowOff>
    </xdr:to>
    <xdr:sp>
      <xdr:nvSpPr>
        <xdr:cNvPr id="1" name="Rectangle 3"/>
        <xdr:cNvSpPr>
          <a:spLocks/>
        </xdr:cNvSpPr>
      </xdr:nvSpPr>
      <xdr:spPr>
        <a:xfrm rot="2751306">
          <a:off x="16830675" y="57016650"/>
          <a:ext cx="10477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0</xdr:colOff>
      <xdr:row>14</xdr:row>
      <xdr:rowOff>0</xdr:rowOff>
    </xdr:from>
    <xdr:ext cx="123825" cy="247650"/>
    <xdr:sp fLocksText="0">
      <xdr:nvSpPr>
        <xdr:cNvPr id="2" name="Text Box 4"/>
        <xdr:cNvSpPr txBox="1">
          <a:spLocks noChangeArrowheads="1"/>
        </xdr:cNvSpPr>
      </xdr:nvSpPr>
      <xdr:spPr>
        <a:xfrm>
          <a:off x="10144125" y="4991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104775</xdr:rowOff>
    </xdr:from>
    <xdr:ext cx="123825" cy="247650"/>
    <xdr:sp fLocksText="0">
      <xdr:nvSpPr>
        <xdr:cNvPr id="3" name="Text Box 5"/>
        <xdr:cNvSpPr txBox="1">
          <a:spLocks noChangeArrowheads="1"/>
        </xdr:cNvSpPr>
      </xdr:nvSpPr>
      <xdr:spPr>
        <a:xfrm>
          <a:off x="10144125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123825" cy="247650"/>
    <xdr:sp fLocksText="0">
      <xdr:nvSpPr>
        <xdr:cNvPr id="4" name="Text Box 53"/>
        <xdr:cNvSpPr txBox="1">
          <a:spLocks noChangeArrowheads="1"/>
        </xdr:cNvSpPr>
      </xdr:nvSpPr>
      <xdr:spPr>
        <a:xfrm>
          <a:off x="10144125" y="51816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104775</xdr:rowOff>
    </xdr:from>
    <xdr:ext cx="123825" cy="247650"/>
    <xdr:sp fLocksText="0">
      <xdr:nvSpPr>
        <xdr:cNvPr id="5" name="Text Box 54"/>
        <xdr:cNvSpPr txBox="1">
          <a:spLocks noChangeArrowheads="1"/>
        </xdr:cNvSpPr>
      </xdr:nvSpPr>
      <xdr:spPr>
        <a:xfrm>
          <a:off x="10144125" y="49053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</xdr:col>
      <xdr:colOff>28575</xdr:colOff>
      <xdr:row>0</xdr:row>
      <xdr:rowOff>95250</xdr:rowOff>
    </xdr:from>
    <xdr:to>
      <xdr:col>3</xdr:col>
      <xdr:colOff>3228975</xdr:colOff>
      <xdr:row>5</xdr:row>
      <xdr:rowOff>161925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95250"/>
          <a:ext cx="32004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view="pageBreakPreview" zoomScale="65" zoomScaleNormal="75" zoomScaleSheetLayoutView="65" zoomScalePageLayoutView="0" workbookViewId="0" topLeftCell="A1">
      <selection activeCell="T10" sqref="T10"/>
    </sheetView>
  </sheetViews>
  <sheetFormatPr defaultColWidth="9.125" defaultRowHeight="12.75" outlineLevelCol="1"/>
  <cols>
    <col min="1" max="2" width="5.125" style="1" customWidth="1"/>
    <col min="3" max="3" width="9.125" style="76" customWidth="1"/>
    <col min="4" max="4" width="68.625" style="1" customWidth="1"/>
    <col min="5" max="5" width="5.50390625" style="1" hidden="1" customWidth="1" outlineLevel="1"/>
    <col min="6" max="6" width="8.125" style="55" customWidth="1" collapsed="1"/>
    <col min="7" max="7" width="7.50390625" style="1" customWidth="1"/>
    <col min="8" max="8" width="10.50390625" style="1" customWidth="1"/>
    <col min="9" max="9" width="8.50390625" style="1" customWidth="1"/>
    <col min="10" max="10" width="10.50390625" style="1" customWidth="1"/>
    <col min="11" max="11" width="6.375" style="1" customWidth="1"/>
    <col min="12" max="12" width="12.00390625" style="125" customWidth="1"/>
    <col min="13" max="13" width="12.125" style="223" hidden="1" customWidth="1" outlineLevel="1"/>
    <col min="14" max="14" width="12.00390625" style="1" customWidth="1" collapsed="1"/>
    <col min="15" max="15" width="10.375" style="1" customWidth="1"/>
    <col min="16" max="16" width="10.50390625" style="1" customWidth="1"/>
    <col min="17" max="16384" width="9.125" style="1" customWidth="1"/>
  </cols>
  <sheetData>
    <row r="1" spans="1:16" ht="31.5" customHeight="1">
      <c r="A1"/>
      <c r="B1"/>
      <c r="C1" s="69"/>
      <c r="D1" s="101"/>
      <c r="E1"/>
      <c r="F1" s="5"/>
      <c r="G1"/>
      <c r="H1"/>
      <c r="I1"/>
      <c r="J1" s="4" t="s">
        <v>229</v>
      </c>
      <c r="K1"/>
      <c r="L1" s="122"/>
      <c r="M1" s="217"/>
      <c r="N1"/>
      <c r="O1"/>
      <c r="P1"/>
    </row>
    <row r="2" spans="1:16" ht="18" customHeight="1">
      <c r="A2"/>
      <c r="B2"/>
      <c r="C2" s="69"/>
      <c r="D2" s="102"/>
      <c r="E2"/>
      <c r="F2" s="5"/>
      <c r="G2"/>
      <c r="H2"/>
      <c r="I2"/>
      <c r="J2"/>
      <c r="K2"/>
      <c r="L2" s="122"/>
      <c r="M2" s="217"/>
      <c r="N2"/>
      <c r="O2"/>
      <c r="P2"/>
    </row>
    <row r="3" spans="1:16" ht="24" customHeight="1">
      <c r="A3" s="5"/>
      <c r="B3" s="5"/>
      <c r="C3" s="64"/>
      <c r="D3" s="102"/>
      <c r="E3" s="5"/>
      <c r="F3" s="5"/>
      <c r="G3" s="5"/>
      <c r="H3" s="5"/>
      <c r="I3" s="5"/>
      <c r="J3" s="5"/>
      <c r="K3" s="5"/>
      <c r="L3" s="123"/>
      <c r="M3" s="218"/>
      <c r="N3" s="5"/>
      <c r="O3" s="5"/>
      <c r="P3" s="5"/>
    </row>
    <row r="4" spans="1:16" ht="19.5" customHeight="1">
      <c r="A4" s="5"/>
      <c r="B4" s="5"/>
      <c r="C4" s="64"/>
      <c r="D4" s="102"/>
      <c r="E4" s="5"/>
      <c r="F4" s="5"/>
      <c r="G4" s="5"/>
      <c r="H4" s="5"/>
      <c r="I4" s="5"/>
      <c r="J4" s="5"/>
      <c r="K4" s="5"/>
      <c r="L4" s="123"/>
      <c r="M4" s="218"/>
      <c r="N4" s="5"/>
      <c r="O4" s="5"/>
      <c r="P4" s="5"/>
    </row>
    <row r="5" spans="1:16" ht="72" customHeight="1" thickBot="1">
      <c r="A5" s="5"/>
      <c r="B5" s="5"/>
      <c r="C5" s="64"/>
      <c r="D5" s="6"/>
      <c r="E5" s="5"/>
      <c r="F5" s="5"/>
      <c r="G5" s="5"/>
      <c r="H5" s="5"/>
      <c r="I5" s="5"/>
      <c r="J5" s="5"/>
      <c r="K5" s="5"/>
      <c r="L5" s="123"/>
      <c r="M5" s="218"/>
      <c r="N5" s="5"/>
      <c r="O5" s="5"/>
      <c r="P5" s="5"/>
    </row>
    <row r="6" spans="1:16" ht="28.5" customHeight="1" thickBot="1">
      <c r="A6" s="5"/>
      <c r="B6" s="5"/>
      <c r="C6" s="64"/>
      <c r="D6" s="6"/>
      <c r="E6" s="5"/>
      <c r="F6" s="5"/>
      <c r="G6" s="5"/>
      <c r="H6" s="5"/>
      <c r="I6" s="5"/>
      <c r="J6" s="5"/>
      <c r="K6" s="5"/>
      <c r="L6" s="123"/>
      <c r="M6" s="93"/>
      <c r="N6" s="94"/>
      <c r="O6" s="95" t="s">
        <v>97</v>
      </c>
      <c r="P6" s="5"/>
    </row>
    <row r="7" spans="1:16" ht="19.5" customHeight="1" thickBot="1">
      <c r="A7" s="7"/>
      <c r="B7" s="8"/>
      <c r="C7" s="70"/>
      <c r="D7" s="9" t="s">
        <v>103</v>
      </c>
      <c r="E7" s="8"/>
      <c r="F7" s="45"/>
      <c r="G7" s="8"/>
      <c r="H7" s="8"/>
      <c r="I7" s="8"/>
      <c r="J7" s="8"/>
      <c r="K7" s="8"/>
      <c r="L7" s="116" t="s">
        <v>2</v>
      </c>
      <c r="M7" s="219" t="s">
        <v>98</v>
      </c>
      <c r="N7" s="96" t="s">
        <v>99</v>
      </c>
      <c r="O7" s="97">
        <v>0</v>
      </c>
      <c r="P7" s="126"/>
    </row>
    <row r="8" spans="1:16" ht="19.5" customHeight="1" thickBot="1">
      <c r="A8" s="10"/>
      <c r="B8" s="11"/>
      <c r="C8" s="71"/>
      <c r="D8" s="12"/>
      <c r="E8" s="11"/>
      <c r="F8" s="46"/>
      <c r="G8" s="11"/>
      <c r="H8" s="11"/>
      <c r="I8" s="11"/>
      <c r="J8" s="12"/>
      <c r="K8" s="11"/>
      <c r="L8" s="241">
        <v>44613</v>
      </c>
      <c r="M8" s="98"/>
      <c r="N8" s="99">
        <v>0</v>
      </c>
      <c r="O8" s="100">
        <v>1</v>
      </c>
      <c r="P8" s="127"/>
    </row>
    <row r="9" spans="1:16" ht="70.5" customHeight="1" thickBot="1">
      <c r="A9" s="140" t="s">
        <v>3</v>
      </c>
      <c r="B9" s="140" t="s">
        <v>4</v>
      </c>
      <c r="C9" s="141" t="s">
        <v>5</v>
      </c>
      <c r="D9" s="63" t="s">
        <v>6</v>
      </c>
      <c r="E9" s="142" t="s">
        <v>7</v>
      </c>
      <c r="F9" s="63" t="s">
        <v>8</v>
      </c>
      <c r="G9" s="142" t="s">
        <v>9</v>
      </c>
      <c r="H9" s="142" t="s">
        <v>10</v>
      </c>
      <c r="I9" s="142" t="s">
        <v>11</v>
      </c>
      <c r="J9" s="142" t="s">
        <v>12</v>
      </c>
      <c r="K9" s="143" t="s">
        <v>1</v>
      </c>
      <c r="L9" s="91" t="s">
        <v>94</v>
      </c>
      <c r="M9" s="220"/>
      <c r="N9" s="92" t="s">
        <v>95</v>
      </c>
      <c r="O9" s="92" t="s">
        <v>96</v>
      </c>
      <c r="P9" s="128" t="s">
        <v>102</v>
      </c>
    </row>
    <row r="10" spans="1:16" ht="18" customHeight="1">
      <c r="A10" s="138" t="s">
        <v>13</v>
      </c>
      <c r="B10" s="139"/>
      <c r="C10" s="75"/>
      <c r="D10" s="26"/>
      <c r="E10" s="26"/>
      <c r="F10" s="47"/>
      <c r="G10" s="47"/>
      <c r="H10" s="47"/>
      <c r="I10" s="47"/>
      <c r="J10" s="47"/>
      <c r="K10" s="80"/>
      <c r="L10" s="112"/>
      <c r="M10" s="221"/>
      <c r="N10" s="104"/>
      <c r="O10" s="104"/>
      <c r="P10" s="47"/>
    </row>
    <row r="11" spans="1:16" ht="15.75" customHeight="1">
      <c r="A11" s="21"/>
      <c r="B11" s="13" t="s">
        <v>27</v>
      </c>
      <c r="C11" s="72"/>
      <c r="D11" s="14"/>
      <c r="E11" s="14"/>
      <c r="F11" s="48"/>
      <c r="G11" s="113"/>
      <c r="H11" s="113"/>
      <c r="I11" s="113"/>
      <c r="J11" s="113"/>
      <c r="K11" s="78"/>
      <c r="L11" s="124"/>
      <c r="M11" s="222"/>
      <c r="N11" s="103"/>
      <c r="O11" s="103"/>
      <c r="P11" s="129"/>
    </row>
    <row r="12" spans="1:16" s="33" customFormat="1" ht="26.25" customHeight="1">
      <c r="A12" s="28"/>
      <c r="B12" s="29"/>
      <c r="C12" s="88" t="s">
        <v>59</v>
      </c>
      <c r="D12" s="30" t="s">
        <v>130</v>
      </c>
      <c r="E12" s="31"/>
      <c r="F12" s="50"/>
      <c r="G12" s="32" t="s">
        <v>17</v>
      </c>
      <c r="H12" s="32">
        <v>0.8</v>
      </c>
      <c r="I12" s="32" t="s">
        <v>16</v>
      </c>
      <c r="J12" s="32">
        <v>6</v>
      </c>
      <c r="K12" s="78" t="s">
        <v>0</v>
      </c>
      <c r="L12" s="117">
        <v>682</v>
      </c>
      <c r="M12" s="224"/>
      <c r="N12" s="103">
        <f aca="true" t="shared" si="0" ref="N12:N66">IF(M12&gt;0,M12,L12)-(IF(M12&gt;0,M12,L12)*$N$8)</f>
        <v>682</v>
      </c>
      <c r="O12" s="103">
        <f aca="true" t="shared" si="1" ref="O12:O86">N12*$O$8</f>
        <v>682</v>
      </c>
      <c r="P12" s="130">
        <f>O12/H12</f>
        <v>852.5</v>
      </c>
    </row>
    <row r="13" spans="1:16" s="33" customFormat="1" ht="15">
      <c r="A13" s="28"/>
      <c r="B13" s="29"/>
      <c r="C13" s="88" t="s">
        <v>60</v>
      </c>
      <c r="D13" s="30" t="s">
        <v>31</v>
      </c>
      <c r="E13" s="31"/>
      <c r="F13" s="89"/>
      <c r="G13" s="32" t="s">
        <v>14</v>
      </c>
      <c r="H13" s="32">
        <v>0.6</v>
      </c>
      <c r="I13" s="32" t="s">
        <v>15</v>
      </c>
      <c r="J13" s="32">
        <v>8</v>
      </c>
      <c r="K13" s="78" t="s">
        <v>0</v>
      </c>
      <c r="L13" s="117">
        <v>345</v>
      </c>
      <c r="M13" s="224"/>
      <c r="N13" s="103">
        <f t="shared" si="0"/>
        <v>345</v>
      </c>
      <c r="O13" s="103">
        <f t="shared" si="1"/>
        <v>345</v>
      </c>
      <c r="P13" s="130">
        <f>O13/H13</f>
        <v>575</v>
      </c>
    </row>
    <row r="14" spans="1:16" s="33" customFormat="1" ht="15">
      <c r="A14" s="28"/>
      <c r="B14" s="29"/>
      <c r="C14" s="88" t="s">
        <v>60</v>
      </c>
      <c r="D14" s="30" t="s">
        <v>31</v>
      </c>
      <c r="E14" s="31"/>
      <c r="F14" s="89"/>
      <c r="G14" s="32" t="s">
        <v>14</v>
      </c>
      <c r="H14" s="32">
        <v>1</v>
      </c>
      <c r="I14" s="32" t="s">
        <v>15</v>
      </c>
      <c r="J14" s="32">
        <v>8</v>
      </c>
      <c r="K14" s="78" t="s">
        <v>0</v>
      </c>
      <c r="L14" s="117">
        <v>450</v>
      </c>
      <c r="M14" s="224"/>
      <c r="N14" s="103">
        <f t="shared" si="0"/>
        <v>450</v>
      </c>
      <c r="O14" s="103">
        <f t="shared" si="1"/>
        <v>450</v>
      </c>
      <c r="P14" s="130">
        <f>O14/H14</f>
        <v>450</v>
      </c>
    </row>
    <row r="15" spans="1:16" s="2" customFormat="1" ht="15">
      <c r="A15" s="21"/>
      <c r="B15" s="22"/>
      <c r="C15" s="88" t="s">
        <v>60</v>
      </c>
      <c r="D15" s="30" t="s">
        <v>31</v>
      </c>
      <c r="E15" s="31"/>
      <c r="F15" s="50"/>
      <c r="G15" s="32" t="s">
        <v>14</v>
      </c>
      <c r="H15" s="32">
        <v>2</v>
      </c>
      <c r="I15" s="32" t="s">
        <v>15</v>
      </c>
      <c r="J15" s="32">
        <v>3</v>
      </c>
      <c r="K15" s="78" t="s">
        <v>0</v>
      </c>
      <c r="L15" s="117">
        <v>822</v>
      </c>
      <c r="M15" s="224"/>
      <c r="N15" s="103">
        <f t="shared" si="0"/>
        <v>822</v>
      </c>
      <c r="O15" s="103">
        <f t="shared" si="1"/>
        <v>822</v>
      </c>
      <c r="P15" s="130">
        <f>O15/H15</f>
        <v>411</v>
      </c>
    </row>
    <row r="16" spans="1:16" s="2" customFormat="1" ht="15">
      <c r="A16" s="21"/>
      <c r="B16" s="22"/>
      <c r="C16" s="88" t="s">
        <v>61</v>
      </c>
      <c r="D16" s="30" t="s">
        <v>29</v>
      </c>
      <c r="E16" s="31"/>
      <c r="F16" s="89"/>
      <c r="G16" s="32" t="s">
        <v>14</v>
      </c>
      <c r="H16" s="32">
        <v>0.6</v>
      </c>
      <c r="I16" s="32" t="s">
        <v>15</v>
      </c>
      <c r="J16" s="32">
        <v>8</v>
      </c>
      <c r="K16" s="78" t="s">
        <v>0</v>
      </c>
      <c r="L16" s="117">
        <v>356</v>
      </c>
      <c r="M16" s="224"/>
      <c r="N16" s="103">
        <f t="shared" si="0"/>
        <v>356</v>
      </c>
      <c r="O16" s="103">
        <f t="shared" si="1"/>
        <v>356</v>
      </c>
      <c r="P16" s="130">
        <f>O16/H16</f>
        <v>593.3333333333334</v>
      </c>
    </row>
    <row r="17" spans="1:16" s="2" customFormat="1" ht="15">
      <c r="A17" s="21"/>
      <c r="B17" s="22"/>
      <c r="C17" s="88" t="s">
        <v>61</v>
      </c>
      <c r="D17" s="30" t="s">
        <v>29</v>
      </c>
      <c r="E17" s="31"/>
      <c r="F17" s="89"/>
      <c r="G17" s="32" t="s">
        <v>14</v>
      </c>
      <c r="H17" s="32">
        <v>1</v>
      </c>
      <c r="I17" s="32" t="s">
        <v>15</v>
      </c>
      <c r="J17" s="32">
        <v>8</v>
      </c>
      <c r="K17" s="78" t="s">
        <v>0</v>
      </c>
      <c r="L17" s="117">
        <v>470</v>
      </c>
      <c r="M17" s="224"/>
      <c r="N17" s="103">
        <f t="shared" si="0"/>
        <v>470</v>
      </c>
      <c r="O17" s="103">
        <f t="shared" si="1"/>
        <v>470</v>
      </c>
      <c r="P17" s="130">
        <f>O17/H17</f>
        <v>470</v>
      </c>
    </row>
    <row r="18" spans="1:16" s="33" customFormat="1" ht="15">
      <c r="A18" s="28"/>
      <c r="B18" s="29"/>
      <c r="C18" s="88" t="s">
        <v>61</v>
      </c>
      <c r="D18" s="30" t="s">
        <v>29</v>
      </c>
      <c r="E18" s="31"/>
      <c r="F18" s="50"/>
      <c r="G18" s="32" t="s">
        <v>14</v>
      </c>
      <c r="H18" s="32">
        <v>2</v>
      </c>
      <c r="I18" s="32" t="s">
        <v>15</v>
      </c>
      <c r="J18" s="32">
        <v>3</v>
      </c>
      <c r="K18" s="78" t="s">
        <v>0</v>
      </c>
      <c r="L18" s="117">
        <v>887</v>
      </c>
      <c r="M18" s="224"/>
      <c r="N18" s="103">
        <f t="shared" si="0"/>
        <v>887</v>
      </c>
      <c r="O18" s="103">
        <f t="shared" si="1"/>
        <v>887</v>
      </c>
      <c r="P18" s="130">
        <f>O18/H18</f>
        <v>443.5</v>
      </c>
    </row>
    <row r="19" spans="1:16" s="33" customFormat="1" ht="15">
      <c r="A19" s="28"/>
      <c r="B19" s="29"/>
      <c r="C19" s="88" t="s">
        <v>63</v>
      </c>
      <c r="D19" s="30" t="s">
        <v>28</v>
      </c>
      <c r="E19" s="31"/>
      <c r="F19" s="89"/>
      <c r="G19" s="32" t="s">
        <v>14</v>
      </c>
      <c r="H19" s="32">
        <v>0.5</v>
      </c>
      <c r="I19" s="32" t="s">
        <v>15</v>
      </c>
      <c r="J19" s="32">
        <v>8</v>
      </c>
      <c r="K19" s="78" t="s">
        <v>0</v>
      </c>
      <c r="L19" s="117">
        <v>326</v>
      </c>
      <c r="M19" s="224"/>
      <c r="N19" s="103">
        <f t="shared" si="0"/>
        <v>326</v>
      </c>
      <c r="O19" s="103">
        <f t="shared" si="1"/>
        <v>326</v>
      </c>
      <c r="P19" s="130">
        <f>O19/H19</f>
        <v>652</v>
      </c>
    </row>
    <row r="20" spans="1:16" s="33" customFormat="1" ht="15">
      <c r="A20" s="28"/>
      <c r="B20" s="29"/>
      <c r="C20" s="88" t="s">
        <v>63</v>
      </c>
      <c r="D20" s="30" t="s">
        <v>28</v>
      </c>
      <c r="E20" s="31"/>
      <c r="F20" s="89"/>
      <c r="G20" s="32" t="s">
        <v>14</v>
      </c>
      <c r="H20" s="32">
        <v>1</v>
      </c>
      <c r="I20" s="32" t="s">
        <v>15</v>
      </c>
      <c r="J20" s="32">
        <v>8</v>
      </c>
      <c r="K20" s="78" t="s">
        <v>0</v>
      </c>
      <c r="L20" s="117">
        <v>493</v>
      </c>
      <c r="M20" s="224"/>
      <c r="N20" s="103">
        <f t="shared" si="0"/>
        <v>493</v>
      </c>
      <c r="O20" s="103">
        <f t="shared" si="1"/>
        <v>493</v>
      </c>
      <c r="P20" s="130">
        <f>O20/H20</f>
        <v>493</v>
      </c>
    </row>
    <row r="21" spans="1:16" s="33" customFormat="1" ht="21.75" customHeight="1">
      <c r="A21" s="28"/>
      <c r="B21" s="29"/>
      <c r="C21" s="88" t="s">
        <v>63</v>
      </c>
      <c r="D21" s="30" t="s">
        <v>28</v>
      </c>
      <c r="E21" s="31"/>
      <c r="F21" s="50"/>
      <c r="G21" s="32" t="s">
        <v>14</v>
      </c>
      <c r="H21" s="32">
        <v>2</v>
      </c>
      <c r="I21" s="32" t="s">
        <v>15</v>
      </c>
      <c r="J21" s="32">
        <v>3</v>
      </c>
      <c r="K21" s="78" t="s">
        <v>0</v>
      </c>
      <c r="L21" s="117">
        <v>859</v>
      </c>
      <c r="M21" s="224"/>
      <c r="N21" s="103">
        <f t="shared" si="0"/>
        <v>859</v>
      </c>
      <c r="O21" s="103">
        <f t="shared" si="1"/>
        <v>859</v>
      </c>
      <c r="P21" s="130">
        <f>O21/H21</f>
        <v>429.5</v>
      </c>
    </row>
    <row r="22" spans="1:16" s="33" customFormat="1" ht="21.75" customHeight="1">
      <c r="A22" s="28"/>
      <c r="B22" s="29"/>
      <c r="C22" s="88" t="s">
        <v>64</v>
      </c>
      <c r="D22" s="30" t="s">
        <v>47</v>
      </c>
      <c r="E22" s="31"/>
      <c r="F22" s="89"/>
      <c r="G22" s="32" t="s">
        <v>14</v>
      </c>
      <c r="H22" s="32">
        <v>0.5</v>
      </c>
      <c r="I22" s="32" t="s">
        <v>15</v>
      </c>
      <c r="J22" s="32">
        <v>8</v>
      </c>
      <c r="K22" s="78" t="s">
        <v>0</v>
      </c>
      <c r="L22" s="117">
        <v>403</v>
      </c>
      <c r="M22" s="224"/>
      <c r="N22" s="103">
        <f t="shared" si="0"/>
        <v>403</v>
      </c>
      <c r="O22" s="103">
        <f t="shared" si="1"/>
        <v>403</v>
      </c>
      <c r="P22" s="130">
        <f>O22/H22</f>
        <v>806</v>
      </c>
    </row>
    <row r="23" spans="1:16" s="33" customFormat="1" ht="21.75" customHeight="1">
      <c r="A23" s="28"/>
      <c r="B23" s="29"/>
      <c r="C23" s="88" t="s">
        <v>64</v>
      </c>
      <c r="D23" s="30" t="s">
        <v>47</v>
      </c>
      <c r="E23" s="31"/>
      <c r="F23" s="89"/>
      <c r="G23" s="32" t="s">
        <v>14</v>
      </c>
      <c r="H23" s="32">
        <v>1</v>
      </c>
      <c r="I23" s="32" t="s">
        <v>15</v>
      </c>
      <c r="J23" s="32">
        <v>8</v>
      </c>
      <c r="K23" s="78" t="s">
        <v>0</v>
      </c>
      <c r="L23" s="117">
        <v>673</v>
      </c>
      <c r="M23" s="224"/>
      <c r="N23" s="103">
        <f t="shared" si="0"/>
        <v>673</v>
      </c>
      <c r="O23" s="103">
        <f t="shared" si="1"/>
        <v>673</v>
      </c>
      <c r="P23" s="130">
        <f>O23/H23</f>
        <v>673</v>
      </c>
    </row>
    <row r="24" spans="1:16" s="33" customFormat="1" ht="21.75" customHeight="1">
      <c r="A24" s="28"/>
      <c r="B24" s="29"/>
      <c r="C24" s="88" t="s">
        <v>64</v>
      </c>
      <c r="D24" s="30" t="s">
        <v>47</v>
      </c>
      <c r="E24" s="31"/>
      <c r="F24" s="90"/>
      <c r="G24" s="32" t="s">
        <v>14</v>
      </c>
      <c r="H24" s="32">
        <v>2</v>
      </c>
      <c r="I24" s="32" t="s">
        <v>15</v>
      </c>
      <c r="J24" s="32">
        <v>4</v>
      </c>
      <c r="K24" s="78" t="s">
        <v>0</v>
      </c>
      <c r="L24" s="117">
        <v>1181</v>
      </c>
      <c r="M24" s="224"/>
      <c r="N24" s="103">
        <f t="shared" si="0"/>
        <v>1181</v>
      </c>
      <c r="O24" s="103">
        <f t="shared" si="1"/>
        <v>1181</v>
      </c>
      <c r="P24" s="130">
        <f>O24/H24</f>
        <v>590.5</v>
      </c>
    </row>
    <row r="25" spans="1:16" s="33" customFormat="1" ht="21.75" customHeight="1">
      <c r="A25" s="28"/>
      <c r="B25" s="29"/>
      <c r="C25" s="88" t="s">
        <v>62</v>
      </c>
      <c r="D25" s="30" t="s">
        <v>30</v>
      </c>
      <c r="E25" s="31"/>
      <c r="F25" s="89"/>
      <c r="G25" s="32" t="s">
        <v>14</v>
      </c>
      <c r="H25" s="32">
        <v>0.6</v>
      </c>
      <c r="I25" s="32" t="s">
        <v>15</v>
      </c>
      <c r="J25" s="32">
        <v>8</v>
      </c>
      <c r="K25" s="78" t="s">
        <v>0</v>
      </c>
      <c r="L25" s="117">
        <v>425</v>
      </c>
      <c r="M25" s="224"/>
      <c r="N25" s="103">
        <f t="shared" si="0"/>
        <v>425</v>
      </c>
      <c r="O25" s="103">
        <f t="shared" si="1"/>
        <v>425</v>
      </c>
      <c r="P25" s="130">
        <f>O25/H25</f>
        <v>708.3333333333334</v>
      </c>
    </row>
    <row r="26" spans="1:16" s="33" customFormat="1" ht="21.75" customHeight="1">
      <c r="A26" s="28"/>
      <c r="B26" s="29"/>
      <c r="C26" s="88" t="s">
        <v>62</v>
      </c>
      <c r="D26" s="30" t="s">
        <v>30</v>
      </c>
      <c r="E26" s="31"/>
      <c r="F26" s="89"/>
      <c r="G26" s="32" t="s">
        <v>14</v>
      </c>
      <c r="H26" s="32">
        <v>1</v>
      </c>
      <c r="I26" s="32" t="s">
        <v>15</v>
      </c>
      <c r="J26" s="32">
        <v>8</v>
      </c>
      <c r="K26" s="78" t="s">
        <v>0</v>
      </c>
      <c r="L26" s="117">
        <v>534</v>
      </c>
      <c r="M26" s="224"/>
      <c r="N26" s="103">
        <f t="shared" si="0"/>
        <v>534</v>
      </c>
      <c r="O26" s="103">
        <f t="shared" si="1"/>
        <v>534</v>
      </c>
      <c r="P26" s="130">
        <f>O26/H26</f>
        <v>534</v>
      </c>
    </row>
    <row r="27" spans="1:16" s="33" customFormat="1" ht="15" thickBot="1">
      <c r="A27" s="28"/>
      <c r="B27" s="29"/>
      <c r="C27" s="152" t="s">
        <v>62</v>
      </c>
      <c r="D27" s="41" t="s">
        <v>30</v>
      </c>
      <c r="E27" s="42"/>
      <c r="F27" s="51"/>
      <c r="G27" s="43" t="s">
        <v>14</v>
      </c>
      <c r="H27" s="43">
        <v>2</v>
      </c>
      <c r="I27" s="43" t="s">
        <v>15</v>
      </c>
      <c r="J27" s="43">
        <v>3</v>
      </c>
      <c r="K27" s="79" t="s">
        <v>0</v>
      </c>
      <c r="L27" s="118">
        <v>921</v>
      </c>
      <c r="M27" s="225"/>
      <c r="N27" s="105">
        <f t="shared" si="0"/>
        <v>921</v>
      </c>
      <c r="O27" s="105">
        <f t="shared" si="1"/>
        <v>921</v>
      </c>
      <c r="P27" s="131">
        <f>O27/H27</f>
        <v>460.5</v>
      </c>
    </row>
    <row r="28" spans="1:16" ht="15.75" customHeight="1">
      <c r="A28" s="21"/>
      <c r="B28" s="13" t="s">
        <v>23</v>
      </c>
      <c r="C28" s="195"/>
      <c r="D28" s="204"/>
      <c r="E28" s="204"/>
      <c r="F28" s="205"/>
      <c r="G28" s="80"/>
      <c r="H28" s="80"/>
      <c r="I28" s="80"/>
      <c r="J28" s="80"/>
      <c r="K28" s="80"/>
      <c r="L28" s="206"/>
      <c r="M28" s="226"/>
      <c r="N28" s="104"/>
      <c r="O28" s="104"/>
      <c r="P28" s="207"/>
    </row>
    <row r="29" spans="1:16" s="2" customFormat="1" ht="27">
      <c r="A29" s="21"/>
      <c r="B29" s="22"/>
      <c r="C29" s="88" t="s">
        <v>49</v>
      </c>
      <c r="D29" s="30" t="s">
        <v>165</v>
      </c>
      <c r="E29" s="31"/>
      <c r="F29" s="50"/>
      <c r="G29" s="32" t="s">
        <v>14</v>
      </c>
      <c r="H29" s="32">
        <v>1</v>
      </c>
      <c r="I29" s="32" t="s">
        <v>15</v>
      </c>
      <c r="J29" s="32">
        <v>6</v>
      </c>
      <c r="K29" s="78" t="s">
        <v>0</v>
      </c>
      <c r="L29" s="117">
        <v>445</v>
      </c>
      <c r="M29" s="224"/>
      <c r="N29" s="103">
        <f t="shared" si="0"/>
        <v>445</v>
      </c>
      <c r="O29" s="103">
        <f>N29*$O$8</f>
        <v>445</v>
      </c>
      <c r="P29" s="130">
        <f>O29/H29</f>
        <v>445</v>
      </c>
    </row>
    <row r="30" spans="1:16" s="2" customFormat="1" ht="27">
      <c r="A30" s="21"/>
      <c r="B30" s="22"/>
      <c r="C30" s="88" t="s">
        <v>49</v>
      </c>
      <c r="D30" s="30" t="s">
        <v>165</v>
      </c>
      <c r="E30" s="31"/>
      <c r="F30" s="208"/>
      <c r="G30" s="32" t="s">
        <v>14</v>
      </c>
      <c r="H30" s="32">
        <v>3.7</v>
      </c>
      <c r="I30" s="32" t="s">
        <v>15</v>
      </c>
      <c r="J30" s="32">
        <v>2</v>
      </c>
      <c r="K30" s="78" t="s">
        <v>0</v>
      </c>
      <c r="L30" s="117">
        <v>1467</v>
      </c>
      <c r="M30" s="224"/>
      <c r="N30" s="103">
        <f t="shared" si="0"/>
        <v>1467</v>
      </c>
      <c r="O30" s="103">
        <f>N30*$O$8</f>
        <v>1467</v>
      </c>
      <c r="P30" s="130">
        <f>O30/H30</f>
        <v>396.48648648648646</v>
      </c>
    </row>
    <row r="31" spans="1:16" s="2" customFormat="1" ht="50.25" customHeight="1">
      <c r="A31" s="21"/>
      <c r="B31" s="22"/>
      <c r="C31" s="88" t="s">
        <v>133</v>
      </c>
      <c r="D31" s="30" t="s">
        <v>134</v>
      </c>
      <c r="E31" s="31"/>
      <c r="F31" s="209"/>
      <c r="G31" s="32" t="s">
        <v>14</v>
      </c>
      <c r="H31" s="32">
        <v>0.5</v>
      </c>
      <c r="I31" s="32" t="s">
        <v>16</v>
      </c>
      <c r="J31" s="32">
        <v>6</v>
      </c>
      <c r="K31" s="78" t="s">
        <v>0</v>
      </c>
      <c r="L31" s="117">
        <v>947</v>
      </c>
      <c r="M31" s="224"/>
      <c r="N31" s="103">
        <f t="shared" si="0"/>
        <v>947</v>
      </c>
      <c r="O31" s="103">
        <f>N31*$O$8</f>
        <v>947</v>
      </c>
      <c r="P31" s="130">
        <f>O31/H31</f>
        <v>1894</v>
      </c>
    </row>
    <row r="32" spans="1:16" s="33" customFormat="1" ht="27">
      <c r="A32" s="28"/>
      <c r="B32" s="29"/>
      <c r="C32" s="88" t="s">
        <v>52</v>
      </c>
      <c r="D32" s="30" t="s">
        <v>166</v>
      </c>
      <c r="E32" s="31"/>
      <c r="F32" s="50"/>
      <c r="G32" s="32" t="s">
        <v>14</v>
      </c>
      <c r="H32" s="32">
        <v>0.8</v>
      </c>
      <c r="I32" s="32" t="s">
        <v>16</v>
      </c>
      <c r="J32" s="32">
        <v>6</v>
      </c>
      <c r="K32" s="78" t="s">
        <v>0</v>
      </c>
      <c r="L32" s="117">
        <v>489</v>
      </c>
      <c r="M32" s="224"/>
      <c r="N32" s="103">
        <f t="shared" si="0"/>
        <v>489</v>
      </c>
      <c r="O32" s="103">
        <f t="shared" si="1"/>
        <v>489</v>
      </c>
      <c r="P32" s="130">
        <f>O32/H32</f>
        <v>611.25</v>
      </c>
    </row>
    <row r="33" spans="1:16" s="33" customFormat="1" ht="36.75" customHeight="1">
      <c r="A33" s="28"/>
      <c r="B33" s="29"/>
      <c r="C33" s="88" t="s">
        <v>52</v>
      </c>
      <c r="D33" s="30" t="s">
        <v>164</v>
      </c>
      <c r="E33" s="31"/>
      <c r="F33" s="50"/>
      <c r="G33" s="32" t="s">
        <v>14</v>
      </c>
      <c r="H33" s="32">
        <v>2.5</v>
      </c>
      <c r="I33" s="32" t="s">
        <v>16</v>
      </c>
      <c r="J33" s="32">
        <v>2</v>
      </c>
      <c r="K33" s="78" t="s">
        <v>0</v>
      </c>
      <c r="L33" s="117">
        <v>1422</v>
      </c>
      <c r="M33" s="224"/>
      <c r="N33" s="103">
        <f t="shared" si="0"/>
        <v>1422</v>
      </c>
      <c r="O33" s="103">
        <f t="shared" si="1"/>
        <v>1422</v>
      </c>
      <c r="P33" s="130">
        <f>O33/H33</f>
        <v>568.8</v>
      </c>
    </row>
    <row r="34" spans="1:16" s="2" customFormat="1" ht="41.25">
      <c r="A34" s="21"/>
      <c r="B34" s="22"/>
      <c r="C34" s="88" t="s">
        <v>53</v>
      </c>
      <c r="D34" s="30" t="s">
        <v>167</v>
      </c>
      <c r="E34" s="31"/>
      <c r="F34" s="50"/>
      <c r="G34" s="32" t="s">
        <v>14</v>
      </c>
      <c r="H34" s="32">
        <v>0.8</v>
      </c>
      <c r="I34" s="32" t="s">
        <v>16</v>
      </c>
      <c r="J34" s="32">
        <v>12</v>
      </c>
      <c r="K34" s="78" t="s">
        <v>0</v>
      </c>
      <c r="L34" s="117">
        <v>489</v>
      </c>
      <c r="M34" s="224"/>
      <c r="N34" s="103">
        <f t="shared" si="0"/>
        <v>489</v>
      </c>
      <c r="O34" s="103">
        <f t="shared" si="1"/>
        <v>489</v>
      </c>
      <c r="P34" s="130">
        <f>O34/H34</f>
        <v>611.25</v>
      </c>
    </row>
    <row r="35" spans="1:16" s="39" customFormat="1" ht="41.25">
      <c r="A35" s="56"/>
      <c r="B35" s="57"/>
      <c r="C35" s="88" t="s">
        <v>51</v>
      </c>
      <c r="D35" s="30" t="s">
        <v>168</v>
      </c>
      <c r="E35" s="50"/>
      <c r="F35" s="50"/>
      <c r="G35" s="32" t="s">
        <v>14</v>
      </c>
      <c r="H35" s="32">
        <v>0.8</v>
      </c>
      <c r="I35" s="32" t="s">
        <v>16</v>
      </c>
      <c r="J35" s="32">
        <v>6</v>
      </c>
      <c r="K35" s="78" t="s">
        <v>0</v>
      </c>
      <c r="L35" s="117">
        <v>575</v>
      </c>
      <c r="M35" s="224"/>
      <c r="N35" s="103">
        <f t="shared" si="0"/>
        <v>575</v>
      </c>
      <c r="O35" s="103">
        <f t="shared" si="1"/>
        <v>575</v>
      </c>
      <c r="P35" s="130">
        <f>O35/H35</f>
        <v>718.75</v>
      </c>
    </row>
    <row r="36" spans="1:16" s="39" customFormat="1" ht="27">
      <c r="A36" s="56"/>
      <c r="B36" s="57"/>
      <c r="C36" s="88"/>
      <c r="D36" s="30" t="s">
        <v>222</v>
      </c>
      <c r="E36" s="50"/>
      <c r="F36" s="210"/>
      <c r="G36" s="32" t="s">
        <v>14</v>
      </c>
      <c r="H36" s="32">
        <v>4</v>
      </c>
      <c r="I36" s="32" t="s">
        <v>16</v>
      </c>
      <c r="J36" s="32">
        <v>2</v>
      </c>
      <c r="K36" s="78" t="s">
        <v>0</v>
      </c>
      <c r="L36" s="117">
        <v>2346</v>
      </c>
      <c r="M36" s="224"/>
      <c r="N36" s="103">
        <f t="shared" si="0"/>
        <v>2346</v>
      </c>
      <c r="O36" s="103">
        <f t="shared" si="1"/>
        <v>2346</v>
      </c>
      <c r="P36" s="130">
        <f>O36/H36</f>
        <v>586.5</v>
      </c>
    </row>
    <row r="37" spans="1:16" s="39" customFormat="1" ht="15">
      <c r="A37" s="56"/>
      <c r="B37" s="57"/>
      <c r="C37" s="88" t="s">
        <v>155</v>
      </c>
      <c r="D37" s="30" t="s">
        <v>169</v>
      </c>
      <c r="E37" s="50"/>
      <c r="F37" s="210"/>
      <c r="G37" s="32" t="s">
        <v>14</v>
      </c>
      <c r="H37" s="32">
        <v>0.8</v>
      </c>
      <c r="I37" s="32" t="s">
        <v>16</v>
      </c>
      <c r="J37" s="32">
        <v>6</v>
      </c>
      <c r="K37" s="78" t="s">
        <v>0</v>
      </c>
      <c r="L37" s="117">
        <v>705</v>
      </c>
      <c r="M37" s="224"/>
      <c r="N37" s="103">
        <f>IF(M37&gt;0,M37,L37)-(IF(M37&gt;0,M37,L37)*$N$8)</f>
        <v>705</v>
      </c>
      <c r="O37" s="103">
        <f t="shared" si="1"/>
        <v>705</v>
      </c>
      <c r="P37" s="130">
        <f>O37/H37</f>
        <v>881.25</v>
      </c>
    </row>
    <row r="38" spans="1:16" s="2" customFormat="1" ht="27">
      <c r="A38" s="21"/>
      <c r="B38" s="22"/>
      <c r="C38" s="155" t="s">
        <v>50</v>
      </c>
      <c r="D38" s="156" t="s">
        <v>171</v>
      </c>
      <c r="E38" s="157"/>
      <c r="F38" s="160"/>
      <c r="G38" s="158" t="s">
        <v>14</v>
      </c>
      <c r="H38" s="158">
        <v>0.5</v>
      </c>
      <c r="I38" s="158" t="s">
        <v>16</v>
      </c>
      <c r="J38" s="158">
        <v>12</v>
      </c>
      <c r="K38" s="81" t="s">
        <v>0</v>
      </c>
      <c r="L38" s="159">
        <v>360</v>
      </c>
      <c r="M38" s="234"/>
      <c r="N38" s="249">
        <f>IF(M38&gt;0,M38,L38)-(IF(M38&gt;0,M38,L38)*$N$8)</f>
        <v>360</v>
      </c>
      <c r="O38" s="249">
        <f>N38*$O$8</f>
        <v>360</v>
      </c>
      <c r="P38" s="250">
        <f>O38/H38</f>
        <v>720</v>
      </c>
    </row>
    <row r="39" spans="1:16" s="2" customFormat="1" ht="27.75" thickBot="1">
      <c r="A39" s="21"/>
      <c r="B39" s="22"/>
      <c r="C39" s="152" t="s">
        <v>50</v>
      </c>
      <c r="D39" s="41" t="s">
        <v>170</v>
      </c>
      <c r="E39" s="42"/>
      <c r="F39" s="51"/>
      <c r="G39" s="43" t="s">
        <v>14</v>
      </c>
      <c r="H39" s="43">
        <v>1</v>
      </c>
      <c r="I39" s="43" t="s">
        <v>16</v>
      </c>
      <c r="J39" s="43">
        <v>6</v>
      </c>
      <c r="K39" s="79" t="s">
        <v>0</v>
      </c>
      <c r="L39" s="118">
        <v>624</v>
      </c>
      <c r="M39" s="225"/>
      <c r="N39" s="105">
        <f t="shared" si="0"/>
        <v>624</v>
      </c>
      <c r="O39" s="105">
        <f t="shared" si="1"/>
        <v>624</v>
      </c>
      <c r="P39" s="131">
        <f>O39/H39</f>
        <v>624</v>
      </c>
    </row>
    <row r="40" spans="1:16" s="193" customFormat="1" ht="15.75" customHeight="1">
      <c r="A40" s="172"/>
      <c r="B40" s="162" t="s">
        <v>138</v>
      </c>
      <c r="C40" s="163"/>
      <c r="D40" s="189"/>
      <c r="E40" s="189"/>
      <c r="F40" s="190"/>
      <c r="G40" s="170"/>
      <c r="H40" s="170"/>
      <c r="I40" s="170"/>
      <c r="J40" s="170"/>
      <c r="K40" s="170"/>
      <c r="L40" s="191"/>
      <c r="M40" s="227"/>
      <c r="N40" s="168"/>
      <c r="O40" s="168"/>
      <c r="P40" s="192"/>
    </row>
    <row r="41" spans="1:16" s="33" customFormat="1" ht="41.25">
      <c r="A41" s="28"/>
      <c r="B41" s="29"/>
      <c r="C41" s="72" t="s">
        <v>52</v>
      </c>
      <c r="D41" s="30" t="s">
        <v>172</v>
      </c>
      <c r="E41" s="31"/>
      <c r="F41" s="50" t="s">
        <v>123</v>
      </c>
      <c r="G41" s="32" t="s">
        <v>17</v>
      </c>
      <c r="H41" s="32">
        <v>1</v>
      </c>
      <c r="I41" s="32" t="s">
        <v>16</v>
      </c>
      <c r="J41" s="32">
        <v>6</v>
      </c>
      <c r="K41" s="78" t="s">
        <v>0</v>
      </c>
      <c r="L41" s="117">
        <v>706</v>
      </c>
      <c r="M41" s="224"/>
      <c r="N41" s="103">
        <f t="shared" si="0"/>
        <v>706</v>
      </c>
      <c r="O41" s="103">
        <f aca="true" t="shared" si="2" ref="O41:O48">N41*$O$8</f>
        <v>706</v>
      </c>
      <c r="P41" s="130">
        <f>O41/H41</f>
        <v>706</v>
      </c>
    </row>
    <row r="42" spans="1:16" s="33" customFormat="1" ht="36.75" customHeight="1">
      <c r="A42" s="28"/>
      <c r="B42" s="29"/>
      <c r="C42" s="72" t="s">
        <v>52</v>
      </c>
      <c r="D42" s="30" t="s">
        <v>173</v>
      </c>
      <c r="E42" s="31"/>
      <c r="F42" s="50" t="s">
        <v>123</v>
      </c>
      <c r="G42" s="32" t="s">
        <v>17</v>
      </c>
      <c r="H42" s="32">
        <v>3</v>
      </c>
      <c r="I42" s="32" t="s">
        <v>16</v>
      </c>
      <c r="J42" s="32">
        <v>2</v>
      </c>
      <c r="K42" s="78" t="s">
        <v>0</v>
      </c>
      <c r="L42" s="117">
        <v>1950</v>
      </c>
      <c r="M42" s="224"/>
      <c r="N42" s="103">
        <f t="shared" si="0"/>
        <v>1950</v>
      </c>
      <c r="O42" s="103">
        <f t="shared" si="2"/>
        <v>1950</v>
      </c>
      <c r="P42" s="130">
        <f>O42/H42</f>
        <v>650</v>
      </c>
    </row>
    <row r="43" spans="1:16" s="2" customFormat="1" ht="41.25">
      <c r="A43" s="21"/>
      <c r="B43" s="22"/>
      <c r="C43" s="72" t="s">
        <v>53</v>
      </c>
      <c r="D43" s="16" t="s">
        <v>174</v>
      </c>
      <c r="E43" s="17"/>
      <c r="F43" s="49" t="s">
        <v>123</v>
      </c>
      <c r="G43" s="15" t="s">
        <v>17</v>
      </c>
      <c r="H43" s="15">
        <v>1</v>
      </c>
      <c r="I43" s="15" t="s">
        <v>16</v>
      </c>
      <c r="J43" s="15">
        <v>12</v>
      </c>
      <c r="K43" s="78" t="s">
        <v>0</v>
      </c>
      <c r="L43" s="86">
        <v>706</v>
      </c>
      <c r="M43" s="228"/>
      <c r="N43" s="103">
        <f t="shared" si="0"/>
        <v>706</v>
      </c>
      <c r="O43" s="103">
        <f t="shared" si="2"/>
        <v>706</v>
      </c>
      <c r="P43" s="130">
        <f>O43/H43</f>
        <v>706</v>
      </c>
    </row>
    <row r="44" spans="1:16" s="39" customFormat="1" ht="41.25">
      <c r="A44" s="56"/>
      <c r="B44" s="57"/>
      <c r="C44" s="72" t="s">
        <v>51</v>
      </c>
      <c r="D44" s="16" t="s">
        <v>175</v>
      </c>
      <c r="E44" s="49"/>
      <c r="F44" s="49" t="s">
        <v>123</v>
      </c>
      <c r="G44" s="15" t="s">
        <v>17</v>
      </c>
      <c r="H44" s="15">
        <v>1</v>
      </c>
      <c r="I44" s="15" t="s">
        <v>16</v>
      </c>
      <c r="J44" s="15">
        <v>6</v>
      </c>
      <c r="K44" s="78" t="s">
        <v>0</v>
      </c>
      <c r="L44" s="86">
        <v>792</v>
      </c>
      <c r="M44" s="228"/>
      <c r="N44" s="103">
        <f t="shared" si="0"/>
        <v>792</v>
      </c>
      <c r="O44" s="103">
        <f t="shared" si="2"/>
        <v>792</v>
      </c>
      <c r="P44" s="130">
        <f>O44/H44</f>
        <v>792</v>
      </c>
    </row>
    <row r="45" spans="1:16" s="39" customFormat="1" ht="41.25">
      <c r="A45" s="56"/>
      <c r="B45" s="57"/>
      <c r="C45" s="88"/>
      <c r="D45" s="16" t="s">
        <v>223</v>
      </c>
      <c r="E45" s="203"/>
      <c r="F45" s="49" t="s">
        <v>123</v>
      </c>
      <c r="G45" s="15" t="s">
        <v>17</v>
      </c>
      <c r="H45" s="15">
        <v>5</v>
      </c>
      <c r="I45" s="15" t="s">
        <v>16</v>
      </c>
      <c r="J45" s="15">
        <v>2</v>
      </c>
      <c r="K45" s="78" t="s">
        <v>0</v>
      </c>
      <c r="L45" s="86">
        <v>3155</v>
      </c>
      <c r="M45" s="228"/>
      <c r="N45" s="103">
        <f t="shared" si="0"/>
        <v>3155</v>
      </c>
      <c r="O45" s="103">
        <f t="shared" si="2"/>
        <v>3155</v>
      </c>
      <c r="P45" s="130">
        <f>O45/H45</f>
        <v>631</v>
      </c>
    </row>
    <row r="46" spans="1:16" s="39" customFormat="1" ht="34.5" customHeight="1">
      <c r="A46" s="56"/>
      <c r="B46" s="57"/>
      <c r="C46" s="88" t="s">
        <v>155</v>
      </c>
      <c r="D46" s="30" t="s">
        <v>176</v>
      </c>
      <c r="E46" s="89"/>
      <c r="F46" s="49" t="s">
        <v>123</v>
      </c>
      <c r="G46" s="32" t="s">
        <v>14</v>
      </c>
      <c r="H46" s="32">
        <v>1</v>
      </c>
      <c r="I46" s="32" t="s">
        <v>16</v>
      </c>
      <c r="J46" s="32">
        <v>6</v>
      </c>
      <c r="K46" s="78" t="s">
        <v>0</v>
      </c>
      <c r="L46" s="86">
        <v>969</v>
      </c>
      <c r="M46" s="228"/>
      <c r="N46" s="103">
        <f>IF(M46&gt;0,M46,L46)-(IF(M46&gt;0,M46,L46)*$N$8)</f>
        <v>969</v>
      </c>
      <c r="O46" s="103">
        <f t="shared" si="2"/>
        <v>969</v>
      </c>
      <c r="P46" s="130">
        <f>O46/H46</f>
        <v>969</v>
      </c>
    </row>
    <row r="47" spans="1:16" s="2" customFormat="1" ht="27">
      <c r="A47" s="21"/>
      <c r="B47" s="22"/>
      <c r="C47" s="72" t="s">
        <v>50</v>
      </c>
      <c r="D47" s="25" t="s">
        <v>177</v>
      </c>
      <c r="E47" s="17"/>
      <c r="F47" s="49" t="s">
        <v>123</v>
      </c>
      <c r="G47" s="15" t="s">
        <v>17</v>
      </c>
      <c r="H47" s="15">
        <v>1.34</v>
      </c>
      <c r="I47" s="15" t="s">
        <v>16</v>
      </c>
      <c r="J47" s="15">
        <v>6</v>
      </c>
      <c r="K47" s="78" t="s">
        <v>0</v>
      </c>
      <c r="L47" s="86">
        <v>926</v>
      </c>
      <c r="M47" s="228"/>
      <c r="N47" s="103">
        <f t="shared" si="0"/>
        <v>926</v>
      </c>
      <c r="O47" s="103">
        <f t="shared" si="2"/>
        <v>926</v>
      </c>
      <c r="P47" s="130">
        <f>O47/H47</f>
        <v>691.044776119403</v>
      </c>
    </row>
    <row r="48" spans="1:16" s="2" customFormat="1" ht="27.75" thickBot="1">
      <c r="A48" s="21"/>
      <c r="B48" s="22"/>
      <c r="C48" s="73" t="s">
        <v>50</v>
      </c>
      <c r="D48" s="18" t="s">
        <v>184</v>
      </c>
      <c r="E48" s="19"/>
      <c r="F48" s="52" t="s">
        <v>123</v>
      </c>
      <c r="G48" s="20" t="s">
        <v>17</v>
      </c>
      <c r="H48" s="20">
        <v>0.67</v>
      </c>
      <c r="I48" s="20" t="s">
        <v>16</v>
      </c>
      <c r="J48" s="20">
        <v>12</v>
      </c>
      <c r="K48" s="79" t="s">
        <v>0</v>
      </c>
      <c r="L48" s="119">
        <v>566</v>
      </c>
      <c r="M48" s="229"/>
      <c r="N48" s="105">
        <f t="shared" si="0"/>
        <v>566</v>
      </c>
      <c r="O48" s="105">
        <f t="shared" si="2"/>
        <v>566</v>
      </c>
      <c r="P48" s="131">
        <f>O48/H48</f>
        <v>844.776119402985</v>
      </c>
    </row>
    <row r="49" spans="1:16" s="2" customFormat="1" ht="18.75" customHeight="1">
      <c r="A49" s="21"/>
      <c r="B49" s="13" t="s">
        <v>22</v>
      </c>
      <c r="C49" s="74"/>
      <c r="D49" s="25"/>
      <c r="E49" s="26"/>
      <c r="F49" s="47"/>
      <c r="G49" s="27"/>
      <c r="H49" s="27"/>
      <c r="I49" s="27"/>
      <c r="J49" s="27"/>
      <c r="K49" s="80"/>
      <c r="L49" s="120"/>
      <c r="M49" s="230"/>
      <c r="N49" s="104"/>
      <c r="O49" s="104"/>
      <c r="P49" s="132"/>
    </row>
    <row r="50" spans="1:16" ht="63.75" customHeight="1">
      <c r="A50" s="21"/>
      <c r="B50" s="13"/>
      <c r="C50" s="72" t="s">
        <v>156</v>
      </c>
      <c r="D50" s="148" t="s">
        <v>178</v>
      </c>
      <c r="E50" s="40"/>
      <c r="F50" s="149"/>
      <c r="G50" s="15" t="s">
        <v>14</v>
      </c>
      <c r="H50" s="15">
        <v>1</v>
      </c>
      <c r="I50" s="15" t="s">
        <v>15</v>
      </c>
      <c r="J50" s="15">
        <v>6</v>
      </c>
      <c r="K50" s="78" t="s">
        <v>0</v>
      </c>
      <c r="L50" s="86">
        <v>379</v>
      </c>
      <c r="M50" s="228"/>
      <c r="N50" s="103">
        <f t="shared" si="0"/>
        <v>379</v>
      </c>
      <c r="O50" s="103">
        <f>N50*$O$8</f>
        <v>379</v>
      </c>
      <c r="P50" s="130">
        <f>O50/H50</f>
        <v>379</v>
      </c>
    </row>
    <row r="51" spans="1:16" s="2" customFormat="1" ht="69">
      <c r="A51" s="21"/>
      <c r="B51" s="29"/>
      <c r="C51" s="72" t="s">
        <v>56</v>
      </c>
      <c r="D51" s="16" t="s">
        <v>210</v>
      </c>
      <c r="E51" s="17"/>
      <c r="F51" s="49"/>
      <c r="G51" s="15" t="s">
        <v>14</v>
      </c>
      <c r="H51" s="15">
        <v>0.8</v>
      </c>
      <c r="I51" s="15" t="s">
        <v>16</v>
      </c>
      <c r="J51" s="15">
        <v>12</v>
      </c>
      <c r="K51" s="78" t="s">
        <v>0</v>
      </c>
      <c r="L51" s="86">
        <v>730</v>
      </c>
      <c r="M51" s="228"/>
      <c r="N51" s="103">
        <f t="shared" si="0"/>
        <v>730</v>
      </c>
      <c r="O51" s="103">
        <f t="shared" si="1"/>
        <v>730</v>
      </c>
      <c r="P51" s="130">
        <f>O51/H51</f>
        <v>912.5</v>
      </c>
    </row>
    <row r="52" spans="1:16" s="274" customFormat="1" ht="27">
      <c r="A52" s="21"/>
      <c r="B52" s="29"/>
      <c r="C52" s="72" t="s">
        <v>56</v>
      </c>
      <c r="D52" s="16" t="s">
        <v>213</v>
      </c>
      <c r="E52" s="17"/>
      <c r="F52" s="49"/>
      <c r="G52" s="15" t="s">
        <v>14</v>
      </c>
      <c r="H52" s="15">
        <v>4</v>
      </c>
      <c r="I52" s="15" t="s">
        <v>16</v>
      </c>
      <c r="J52" s="15">
        <v>2</v>
      </c>
      <c r="K52" s="78" t="s">
        <v>0</v>
      </c>
      <c r="L52" s="273">
        <v>3503</v>
      </c>
      <c r="M52" s="273"/>
      <c r="N52" s="103">
        <f>IF(M52&gt;0,M52,L52)-(IF(M52&gt;0,M52,L52)*$N$8)</f>
        <v>3503</v>
      </c>
      <c r="O52" s="103">
        <f t="shared" si="1"/>
        <v>3503</v>
      </c>
      <c r="P52" s="130">
        <f>O52/H52</f>
        <v>875.75</v>
      </c>
    </row>
    <row r="53" spans="1:16" s="2" customFormat="1" ht="36.75" customHeight="1">
      <c r="A53" s="21"/>
      <c r="B53" s="22"/>
      <c r="C53" s="72" t="s">
        <v>58</v>
      </c>
      <c r="D53" s="16" t="s">
        <v>179</v>
      </c>
      <c r="E53" s="17"/>
      <c r="F53" s="49"/>
      <c r="G53" s="15" t="s">
        <v>14</v>
      </c>
      <c r="H53" s="15">
        <v>0.8</v>
      </c>
      <c r="I53" s="15" t="s">
        <v>16</v>
      </c>
      <c r="J53" s="15">
        <v>6</v>
      </c>
      <c r="K53" s="78" t="s">
        <v>0</v>
      </c>
      <c r="L53" s="86">
        <v>508</v>
      </c>
      <c r="M53" s="228"/>
      <c r="N53" s="103">
        <f t="shared" si="0"/>
        <v>508</v>
      </c>
      <c r="O53" s="103">
        <f t="shared" si="1"/>
        <v>508</v>
      </c>
      <c r="P53" s="130">
        <f>O53/H53</f>
        <v>635</v>
      </c>
    </row>
    <row r="54" spans="1:16" s="2" customFormat="1" ht="36.75" customHeight="1" thickBot="1">
      <c r="A54" s="21"/>
      <c r="B54" s="22"/>
      <c r="C54" s="73" t="s">
        <v>57</v>
      </c>
      <c r="D54" s="18" t="s">
        <v>180</v>
      </c>
      <c r="E54" s="19"/>
      <c r="F54" s="52"/>
      <c r="G54" s="20" t="s">
        <v>14</v>
      </c>
      <c r="H54" s="20">
        <v>0.8</v>
      </c>
      <c r="I54" s="20" t="s">
        <v>16</v>
      </c>
      <c r="J54" s="20">
        <v>6</v>
      </c>
      <c r="K54" s="79" t="s">
        <v>0</v>
      </c>
      <c r="L54" s="119">
        <v>645</v>
      </c>
      <c r="M54" s="229"/>
      <c r="N54" s="105">
        <f t="shared" si="0"/>
        <v>645</v>
      </c>
      <c r="O54" s="105">
        <f>N54*$O$8</f>
        <v>645</v>
      </c>
      <c r="P54" s="131">
        <f>O54/H54</f>
        <v>806.25</v>
      </c>
    </row>
    <row r="55" spans="1:16" s="182" customFormat="1" ht="18.75" customHeight="1">
      <c r="A55" s="172"/>
      <c r="B55" s="162" t="s">
        <v>137</v>
      </c>
      <c r="C55" s="163"/>
      <c r="D55" s="183"/>
      <c r="E55" s="184"/>
      <c r="F55" s="185"/>
      <c r="G55" s="186"/>
      <c r="H55" s="186"/>
      <c r="I55" s="186"/>
      <c r="J55" s="186"/>
      <c r="K55" s="170"/>
      <c r="L55" s="187"/>
      <c r="M55" s="231"/>
      <c r="N55" s="168"/>
      <c r="O55" s="168"/>
      <c r="P55" s="188"/>
    </row>
    <row r="56" spans="1:16" s="2" customFormat="1" ht="27">
      <c r="A56" s="21"/>
      <c r="B56" s="22"/>
      <c r="C56" s="72" t="s">
        <v>56</v>
      </c>
      <c r="D56" s="16" t="s">
        <v>181</v>
      </c>
      <c r="E56" s="17"/>
      <c r="F56" s="49" t="s">
        <v>123</v>
      </c>
      <c r="G56" s="15" t="s">
        <v>17</v>
      </c>
      <c r="H56" s="15">
        <v>1</v>
      </c>
      <c r="I56" s="15" t="s">
        <v>16</v>
      </c>
      <c r="J56" s="15">
        <v>12</v>
      </c>
      <c r="K56" s="78" t="s">
        <v>0</v>
      </c>
      <c r="L56" s="86">
        <v>966</v>
      </c>
      <c r="M56" s="228"/>
      <c r="N56" s="103">
        <f t="shared" si="0"/>
        <v>966</v>
      </c>
      <c r="O56" s="103">
        <f>N56*$O$8</f>
        <v>966</v>
      </c>
      <c r="P56" s="130">
        <f>O56/H56</f>
        <v>966</v>
      </c>
    </row>
    <row r="57" spans="1:16" s="2" customFormat="1" ht="27">
      <c r="A57" s="21"/>
      <c r="B57" s="22"/>
      <c r="C57" s="242"/>
      <c r="D57" s="16" t="s">
        <v>208</v>
      </c>
      <c r="E57" s="35"/>
      <c r="F57" s="49" t="s">
        <v>123</v>
      </c>
      <c r="G57" s="15" t="s">
        <v>17</v>
      </c>
      <c r="H57" s="15">
        <v>5</v>
      </c>
      <c r="I57" s="15" t="s">
        <v>16</v>
      </c>
      <c r="J57" s="15">
        <v>12</v>
      </c>
      <c r="K57" s="78" t="s">
        <v>0</v>
      </c>
      <c r="L57" s="86">
        <v>4636</v>
      </c>
      <c r="M57" s="228"/>
      <c r="N57" s="103">
        <f>IF(M57&gt;0,M57,L57)-(IF(M57&gt;0,M57,L57)*$N$8)</f>
        <v>4636</v>
      </c>
      <c r="O57" s="103">
        <f>N57*$O$8</f>
        <v>4636</v>
      </c>
      <c r="P57" s="130">
        <f>O57/H57</f>
        <v>927.2</v>
      </c>
    </row>
    <row r="58" spans="1:16" s="2" customFormat="1" ht="36.75" customHeight="1" thickBot="1">
      <c r="A58" s="21"/>
      <c r="B58" s="22"/>
      <c r="C58" s="73" t="s">
        <v>58</v>
      </c>
      <c r="D58" s="18" t="s">
        <v>182</v>
      </c>
      <c r="E58" s="19"/>
      <c r="F58" s="52" t="s">
        <v>123</v>
      </c>
      <c r="G58" s="20" t="s">
        <v>17</v>
      </c>
      <c r="H58" s="20">
        <v>1.6</v>
      </c>
      <c r="I58" s="20" t="s">
        <v>16</v>
      </c>
      <c r="J58" s="20">
        <v>6</v>
      </c>
      <c r="K58" s="79" t="s">
        <v>0</v>
      </c>
      <c r="L58" s="119">
        <v>800</v>
      </c>
      <c r="M58" s="229"/>
      <c r="N58" s="105">
        <f t="shared" si="0"/>
        <v>800</v>
      </c>
      <c r="O58" s="105">
        <f>N58*$O$8</f>
        <v>800</v>
      </c>
      <c r="P58" s="131">
        <f>O58/H58</f>
        <v>500</v>
      </c>
    </row>
    <row r="59" spans="1:16" s="2" customFormat="1" ht="18.75" customHeight="1">
      <c r="A59" s="21"/>
      <c r="B59" s="13" t="s">
        <v>24</v>
      </c>
      <c r="C59" s="74"/>
      <c r="D59" s="25"/>
      <c r="E59" s="26"/>
      <c r="F59" s="47"/>
      <c r="G59" s="27"/>
      <c r="H59" s="27"/>
      <c r="I59" s="27"/>
      <c r="J59" s="27"/>
      <c r="K59" s="80"/>
      <c r="L59" s="120"/>
      <c r="M59" s="230"/>
      <c r="N59" s="104"/>
      <c r="O59" s="104"/>
      <c r="P59" s="132"/>
    </row>
    <row r="60" spans="1:16" s="2" customFormat="1" ht="54.75" customHeight="1">
      <c r="A60" s="21"/>
      <c r="B60" s="13"/>
      <c r="C60" s="154" t="s">
        <v>132</v>
      </c>
      <c r="D60" s="257" t="s">
        <v>185</v>
      </c>
      <c r="E60" s="26"/>
      <c r="F60" s="47"/>
      <c r="G60" s="15" t="s">
        <v>14</v>
      </c>
      <c r="H60" s="15">
        <v>0.75</v>
      </c>
      <c r="I60" s="15" t="s">
        <v>16</v>
      </c>
      <c r="J60" s="15">
        <v>6</v>
      </c>
      <c r="K60" s="78" t="s">
        <v>0</v>
      </c>
      <c r="L60" s="86">
        <v>841</v>
      </c>
      <c r="M60" s="228"/>
      <c r="N60" s="103">
        <f t="shared" si="0"/>
        <v>841</v>
      </c>
      <c r="O60" s="103">
        <f t="shared" si="1"/>
        <v>841</v>
      </c>
      <c r="P60" s="130">
        <f>O60/H60</f>
        <v>1121.3333333333333</v>
      </c>
    </row>
    <row r="61" spans="1:16" s="2" customFormat="1" ht="36.75" customHeight="1">
      <c r="A61" s="21"/>
      <c r="B61" s="13"/>
      <c r="C61" s="154" t="s">
        <v>221</v>
      </c>
      <c r="D61" s="263" t="s">
        <v>218</v>
      </c>
      <c r="E61" s="26"/>
      <c r="F61" s="49"/>
      <c r="G61" s="15" t="s">
        <v>14</v>
      </c>
      <c r="H61" s="15">
        <v>0.75</v>
      </c>
      <c r="I61" s="15" t="s">
        <v>16</v>
      </c>
      <c r="J61" s="15">
        <v>6</v>
      </c>
      <c r="K61" s="78" t="s">
        <v>0</v>
      </c>
      <c r="L61" s="86">
        <v>841</v>
      </c>
      <c r="M61" s="228"/>
      <c r="N61" s="103">
        <f>IF(M61&gt;0,M61,L61)-(IF(M61&gt;0,M61,L61)*$N$8)</f>
        <v>841</v>
      </c>
      <c r="O61" s="103">
        <f t="shared" si="1"/>
        <v>841</v>
      </c>
      <c r="P61" s="130">
        <f>O61/H61</f>
        <v>1121.3333333333333</v>
      </c>
    </row>
    <row r="62" spans="1:16" s="2" customFormat="1" ht="31.5" customHeight="1">
      <c r="A62" s="21"/>
      <c r="B62" s="22"/>
      <c r="C62" s="72" t="s">
        <v>54</v>
      </c>
      <c r="D62" s="25" t="s">
        <v>186</v>
      </c>
      <c r="E62" s="17"/>
      <c r="F62" s="49"/>
      <c r="G62" s="15" t="s">
        <v>14</v>
      </c>
      <c r="H62" s="15">
        <v>0.5</v>
      </c>
      <c r="I62" s="15" t="s">
        <v>16</v>
      </c>
      <c r="J62" s="15">
        <v>6</v>
      </c>
      <c r="K62" s="78" t="s">
        <v>0</v>
      </c>
      <c r="L62" s="86">
        <v>371</v>
      </c>
      <c r="M62" s="228"/>
      <c r="N62" s="103">
        <f t="shared" si="0"/>
        <v>371</v>
      </c>
      <c r="O62" s="103">
        <f t="shared" si="1"/>
        <v>371</v>
      </c>
      <c r="P62" s="130">
        <f>O62/H62</f>
        <v>742</v>
      </c>
    </row>
    <row r="63" spans="1:16" s="2" customFormat="1" ht="31.5" customHeight="1">
      <c r="A63" s="21"/>
      <c r="B63" s="22"/>
      <c r="C63" s="72" t="s">
        <v>54</v>
      </c>
      <c r="D63" s="34" t="s">
        <v>187</v>
      </c>
      <c r="E63" s="35"/>
      <c r="F63" s="53"/>
      <c r="G63" s="36" t="s">
        <v>14</v>
      </c>
      <c r="H63" s="36">
        <v>0.5</v>
      </c>
      <c r="I63" s="36" t="s">
        <v>16</v>
      </c>
      <c r="J63" s="36">
        <v>6</v>
      </c>
      <c r="K63" s="81" t="s">
        <v>0</v>
      </c>
      <c r="L63" s="86">
        <v>371</v>
      </c>
      <c r="M63" s="228"/>
      <c r="N63" s="103">
        <f t="shared" si="0"/>
        <v>371</v>
      </c>
      <c r="O63" s="103">
        <f t="shared" si="1"/>
        <v>371</v>
      </c>
      <c r="P63" s="130">
        <f>O63/H63</f>
        <v>742</v>
      </c>
    </row>
    <row r="64" spans="1:16" s="2" customFormat="1" ht="27.75" thickBot="1">
      <c r="A64" s="21"/>
      <c r="B64" s="22"/>
      <c r="C64" s="73" t="s">
        <v>55</v>
      </c>
      <c r="D64" s="18" t="s">
        <v>183</v>
      </c>
      <c r="E64" s="19"/>
      <c r="F64" s="52"/>
      <c r="G64" s="20" t="s">
        <v>14</v>
      </c>
      <c r="H64" s="20">
        <v>0.8</v>
      </c>
      <c r="I64" s="20" t="s">
        <v>16</v>
      </c>
      <c r="J64" s="20">
        <v>6</v>
      </c>
      <c r="K64" s="79" t="s">
        <v>0</v>
      </c>
      <c r="L64" s="119">
        <v>1341</v>
      </c>
      <c r="M64" s="229"/>
      <c r="N64" s="105">
        <f t="shared" si="0"/>
        <v>1341</v>
      </c>
      <c r="O64" s="105">
        <f t="shared" si="1"/>
        <v>1341</v>
      </c>
      <c r="P64" s="131">
        <f>O64/H64</f>
        <v>1676.25</v>
      </c>
    </row>
    <row r="65" spans="1:16" s="182" customFormat="1" ht="15">
      <c r="A65" s="172"/>
      <c r="B65" s="162" t="s">
        <v>136</v>
      </c>
      <c r="C65" s="173"/>
      <c r="D65" s="174"/>
      <c r="E65" s="175"/>
      <c r="F65" s="176"/>
      <c r="G65" s="177"/>
      <c r="H65" s="177"/>
      <c r="I65" s="177"/>
      <c r="J65" s="177"/>
      <c r="K65" s="178"/>
      <c r="L65" s="179"/>
      <c r="M65" s="232"/>
      <c r="N65" s="180"/>
      <c r="O65" s="180"/>
      <c r="P65" s="181"/>
    </row>
    <row r="66" spans="1:16" s="2" customFormat="1" ht="42" thickBot="1">
      <c r="A66" s="21"/>
      <c r="B66" s="22"/>
      <c r="C66" s="73" t="s">
        <v>55</v>
      </c>
      <c r="D66" s="18" t="s">
        <v>90</v>
      </c>
      <c r="E66" s="19"/>
      <c r="F66" s="52" t="s">
        <v>123</v>
      </c>
      <c r="G66" s="20" t="s">
        <v>17</v>
      </c>
      <c r="H66" s="20">
        <v>0.96</v>
      </c>
      <c r="I66" s="20" t="s">
        <v>16</v>
      </c>
      <c r="J66" s="20">
        <v>6</v>
      </c>
      <c r="K66" s="79" t="s">
        <v>0</v>
      </c>
      <c r="L66" s="119">
        <v>1632</v>
      </c>
      <c r="M66" s="229"/>
      <c r="N66" s="105">
        <f t="shared" si="0"/>
        <v>1632</v>
      </c>
      <c r="O66" s="105">
        <f t="shared" si="1"/>
        <v>1632</v>
      </c>
      <c r="P66" s="131">
        <f>O66/H66</f>
        <v>1700</v>
      </c>
    </row>
    <row r="67" spans="1:16" s="2" customFormat="1" ht="15.75" customHeight="1">
      <c r="A67" s="23"/>
      <c r="B67" s="24" t="s">
        <v>18</v>
      </c>
      <c r="C67" s="74"/>
      <c r="D67" s="257"/>
      <c r="E67" s="67"/>
      <c r="F67" s="258"/>
      <c r="G67" s="268"/>
      <c r="H67" s="268"/>
      <c r="I67" s="268"/>
      <c r="J67" s="27"/>
      <c r="K67" s="80"/>
      <c r="L67" s="120"/>
      <c r="M67" s="230"/>
      <c r="N67" s="104"/>
      <c r="O67" s="104"/>
      <c r="P67" s="132"/>
    </row>
    <row r="68" spans="1:16" s="300" customFormat="1" ht="91.5" customHeight="1">
      <c r="A68" s="288"/>
      <c r="B68" s="289"/>
      <c r="C68" s="290" t="s">
        <v>205</v>
      </c>
      <c r="D68" s="291" t="s">
        <v>211</v>
      </c>
      <c r="E68" s="292"/>
      <c r="F68" s="323" t="s">
        <v>227</v>
      </c>
      <c r="G68" s="293" t="s">
        <v>14</v>
      </c>
      <c r="H68" s="293">
        <v>1</v>
      </c>
      <c r="I68" s="293" t="s">
        <v>16</v>
      </c>
      <c r="J68" s="294">
        <v>6</v>
      </c>
      <c r="K68" s="295" t="s">
        <v>0</v>
      </c>
      <c r="L68" s="278">
        <v>0</v>
      </c>
      <c r="M68" s="296"/>
      <c r="N68" s="297">
        <f aca="true" t="shared" si="3" ref="N68:N74">IF(M68&gt;0,M68,L68)-(IF(M68&gt;0,M68,L68)*$N$8)</f>
        <v>0</v>
      </c>
      <c r="O68" s="297">
        <f t="shared" si="1"/>
        <v>0</v>
      </c>
      <c r="P68" s="298">
        <f>O68/H68</f>
        <v>0</v>
      </c>
    </row>
    <row r="69" spans="1:16" s="300" customFormat="1" ht="16.5" customHeight="1">
      <c r="A69" s="288"/>
      <c r="B69" s="289"/>
      <c r="C69" s="290" t="s">
        <v>205</v>
      </c>
      <c r="D69" s="291" t="s">
        <v>219</v>
      </c>
      <c r="E69" s="292"/>
      <c r="F69" s="324"/>
      <c r="G69" s="293" t="s">
        <v>14</v>
      </c>
      <c r="H69" s="293">
        <v>5</v>
      </c>
      <c r="I69" s="293" t="s">
        <v>16</v>
      </c>
      <c r="J69" s="294">
        <v>2</v>
      </c>
      <c r="K69" s="295" t="s">
        <v>0</v>
      </c>
      <c r="L69" s="278">
        <v>0</v>
      </c>
      <c r="M69" s="296"/>
      <c r="N69" s="297">
        <f t="shared" si="3"/>
        <v>0</v>
      </c>
      <c r="O69" s="297">
        <f t="shared" si="1"/>
        <v>0</v>
      </c>
      <c r="P69" s="298">
        <f>O69/H69</f>
        <v>0</v>
      </c>
    </row>
    <row r="70" spans="1:16" s="33" customFormat="1" ht="74.25" customHeight="1">
      <c r="A70" s="271"/>
      <c r="B70" s="214"/>
      <c r="C70" s="88" t="s">
        <v>206</v>
      </c>
      <c r="D70" s="320" t="s">
        <v>228</v>
      </c>
      <c r="E70" s="31"/>
      <c r="F70" s="310"/>
      <c r="G70" s="32" t="s">
        <v>14</v>
      </c>
      <c r="H70" s="32">
        <v>1</v>
      </c>
      <c r="I70" s="32" t="s">
        <v>16</v>
      </c>
      <c r="J70" s="158">
        <v>6</v>
      </c>
      <c r="K70" s="81" t="s">
        <v>0</v>
      </c>
      <c r="L70" s="159">
        <v>673</v>
      </c>
      <c r="M70" s="272"/>
      <c r="N70" s="103">
        <f t="shared" si="3"/>
        <v>673</v>
      </c>
      <c r="O70" s="103">
        <f t="shared" si="1"/>
        <v>673</v>
      </c>
      <c r="P70" s="130">
        <f>O70/H70</f>
        <v>673</v>
      </c>
    </row>
    <row r="71" spans="1:16" s="33" customFormat="1" ht="26.25" customHeight="1">
      <c r="A71" s="271"/>
      <c r="B71" s="214"/>
      <c r="C71" s="88" t="s">
        <v>206</v>
      </c>
      <c r="D71" s="309" t="s">
        <v>220</v>
      </c>
      <c r="E71" s="31"/>
      <c r="F71" s="312"/>
      <c r="G71" s="32" t="s">
        <v>14</v>
      </c>
      <c r="H71" s="32">
        <v>5</v>
      </c>
      <c r="I71" s="32" t="s">
        <v>16</v>
      </c>
      <c r="J71" s="158">
        <v>2</v>
      </c>
      <c r="K71" s="81" t="s">
        <v>0</v>
      </c>
      <c r="L71" s="159">
        <v>3228</v>
      </c>
      <c r="M71" s="272"/>
      <c r="N71" s="103">
        <f t="shared" si="3"/>
        <v>3228</v>
      </c>
      <c r="O71" s="103">
        <f t="shared" si="1"/>
        <v>3228</v>
      </c>
      <c r="P71" s="130">
        <f>O71/H71</f>
        <v>645.6</v>
      </c>
    </row>
    <row r="72" spans="1:16" s="33" customFormat="1" ht="54.75">
      <c r="A72" s="271"/>
      <c r="B72" s="214"/>
      <c r="C72" s="88" t="s">
        <v>150</v>
      </c>
      <c r="D72" s="270" t="s">
        <v>212</v>
      </c>
      <c r="E72" s="31"/>
      <c r="F72" s="50"/>
      <c r="G72" s="32" t="s">
        <v>14</v>
      </c>
      <c r="H72" s="32">
        <v>0.5</v>
      </c>
      <c r="I72" s="32" t="s">
        <v>16</v>
      </c>
      <c r="J72" s="158">
        <v>6</v>
      </c>
      <c r="K72" s="81" t="s">
        <v>0</v>
      </c>
      <c r="L72" s="159">
        <v>534</v>
      </c>
      <c r="M72" s="272"/>
      <c r="N72" s="103">
        <f t="shared" si="3"/>
        <v>534</v>
      </c>
      <c r="O72" s="103">
        <f t="shared" si="1"/>
        <v>534</v>
      </c>
      <c r="P72" s="130">
        <f>O72/H72</f>
        <v>1068</v>
      </c>
    </row>
    <row r="73" spans="1:16" s="2" customFormat="1" ht="21.75" customHeight="1">
      <c r="A73" s="23"/>
      <c r="B73" s="214"/>
      <c r="C73" s="72" t="s">
        <v>150</v>
      </c>
      <c r="D73" s="259" t="s">
        <v>214</v>
      </c>
      <c r="E73" s="17"/>
      <c r="F73" s="49"/>
      <c r="G73" s="15" t="s">
        <v>14</v>
      </c>
      <c r="H73" s="15">
        <v>1</v>
      </c>
      <c r="I73" s="15" t="s">
        <v>16</v>
      </c>
      <c r="J73" s="36">
        <v>6</v>
      </c>
      <c r="K73" s="81" t="s">
        <v>0</v>
      </c>
      <c r="L73" s="87">
        <v>889</v>
      </c>
      <c r="M73" s="275"/>
      <c r="N73" s="103">
        <f t="shared" si="3"/>
        <v>889</v>
      </c>
      <c r="O73" s="103">
        <f t="shared" si="1"/>
        <v>889</v>
      </c>
      <c r="P73" s="130">
        <f>O73/H73</f>
        <v>889</v>
      </c>
    </row>
    <row r="74" spans="1:16" s="2" customFormat="1" ht="21.75" customHeight="1">
      <c r="A74" s="23"/>
      <c r="B74" s="214"/>
      <c r="C74" s="72" t="s">
        <v>150</v>
      </c>
      <c r="D74" s="259" t="s">
        <v>214</v>
      </c>
      <c r="E74" s="17"/>
      <c r="F74" s="49"/>
      <c r="G74" s="15" t="s">
        <v>14</v>
      </c>
      <c r="H74" s="15">
        <v>5</v>
      </c>
      <c r="I74" s="15" t="s">
        <v>16</v>
      </c>
      <c r="J74" s="36">
        <v>2</v>
      </c>
      <c r="K74" s="81" t="s">
        <v>0</v>
      </c>
      <c r="L74" s="87">
        <v>4274</v>
      </c>
      <c r="M74" s="275"/>
      <c r="N74" s="103">
        <f t="shared" si="3"/>
        <v>4274</v>
      </c>
      <c r="O74" s="103">
        <f t="shared" si="1"/>
        <v>4274</v>
      </c>
      <c r="P74" s="130">
        <f>O74/H74</f>
        <v>854.8</v>
      </c>
    </row>
    <row r="75" spans="1:16" s="2" customFormat="1" ht="15.75" customHeight="1">
      <c r="A75" s="23"/>
      <c r="B75" s="24"/>
      <c r="C75" s="72" t="s">
        <v>105</v>
      </c>
      <c r="D75" s="16" t="s">
        <v>119</v>
      </c>
      <c r="E75" s="17"/>
      <c r="F75" s="49"/>
      <c r="G75" s="15" t="s">
        <v>14</v>
      </c>
      <c r="H75" s="15">
        <v>0.5</v>
      </c>
      <c r="I75" s="15" t="s">
        <v>16</v>
      </c>
      <c r="J75" s="36">
        <v>6</v>
      </c>
      <c r="K75" s="81" t="s">
        <v>0</v>
      </c>
      <c r="L75" s="87">
        <v>378</v>
      </c>
      <c r="M75" s="233"/>
      <c r="N75" s="103">
        <f aca="true" t="shared" si="4" ref="N75:N86">IF(M75&gt;0,M75,L75)-(IF(M75&gt;0,M75,L75)*$N$8)</f>
        <v>378</v>
      </c>
      <c r="O75" s="103">
        <f t="shared" si="1"/>
        <v>378</v>
      </c>
      <c r="P75" s="130">
        <f>O75/H75</f>
        <v>756</v>
      </c>
    </row>
    <row r="76" spans="1:16" s="2" customFormat="1" ht="28.5" customHeight="1">
      <c r="A76" s="23"/>
      <c r="B76" s="24"/>
      <c r="C76" s="72" t="s">
        <v>105</v>
      </c>
      <c r="D76" s="16" t="s">
        <v>119</v>
      </c>
      <c r="E76" s="17"/>
      <c r="F76" s="49"/>
      <c r="G76" s="15" t="s">
        <v>14</v>
      </c>
      <c r="H76" s="15">
        <v>1</v>
      </c>
      <c r="I76" s="15" t="s">
        <v>16</v>
      </c>
      <c r="J76" s="36">
        <v>6</v>
      </c>
      <c r="K76" s="81" t="s">
        <v>0</v>
      </c>
      <c r="L76" s="87">
        <v>631</v>
      </c>
      <c r="M76" s="233"/>
      <c r="N76" s="103">
        <f t="shared" si="4"/>
        <v>631</v>
      </c>
      <c r="O76" s="103">
        <f t="shared" si="1"/>
        <v>631</v>
      </c>
      <c r="P76" s="130">
        <f>O76/H76</f>
        <v>631</v>
      </c>
    </row>
    <row r="77" spans="1:16" s="2" customFormat="1" ht="28.5" customHeight="1">
      <c r="A77" s="23"/>
      <c r="B77" s="24"/>
      <c r="C77" s="72" t="s">
        <v>105</v>
      </c>
      <c r="D77" s="16" t="s">
        <v>119</v>
      </c>
      <c r="E77" s="17"/>
      <c r="F77" s="49"/>
      <c r="G77" s="15" t="s">
        <v>14</v>
      </c>
      <c r="H77" s="15">
        <v>5</v>
      </c>
      <c r="I77" s="15" t="s">
        <v>16</v>
      </c>
      <c r="J77" s="36">
        <v>2</v>
      </c>
      <c r="K77" s="81" t="s">
        <v>0</v>
      </c>
      <c r="L77" s="87">
        <v>3025</v>
      </c>
      <c r="M77" s="233"/>
      <c r="N77" s="103">
        <f t="shared" si="4"/>
        <v>3025</v>
      </c>
      <c r="O77" s="103">
        <f t="shared" si="1"/>
        <v>3025</v>
      </c>
      <c r="P77" s="130">
        <f>O77/H77</f>
        <v>605</v>
      </c>
    </row>
    <row r="78" spans="1:16" s="2" customFormat="1" ht="27.75" customHeight="1">
      <c r="A78" s="21"/>
      <c r="B78" s="22"/>
      <c r="C78" s="72" t="s">
        <v>74</v>
      </c>
      <c r="D78" s="16" t="s">
        <v>124</v>
      </c>
      <c r="E78" s="17"/>
      <c r="F78" s="49"/>
      <c r="G78" s="15" t="s">
        <v>14</v>
      </c>
      <c r="H78" s="15">
        <v>0.5</v>
      </c>
      <c r="I78" s="15" t="s">
        <v>16</v>
      </c>
      <c r="J78" s="15">
        <v>3</v>
      </c>
      <c r="K78" s="78" t="s">
        <v>0</v>
      </c>
      <c r="L78" s="86">
        <v>403</v>
      </c>
      <c r="M78" s="228"/>
      <c r="N78" s="103">
        <f t="shared" si="4"/>
        <v>403</v>
      </c>
      <c r="O78" s="103">
        <f>N78*$O$8</f>
        <v>403</v>
      </c>
      <c r="P78" s="130">
        <f>O78/H78</f>
        <v>806</v>
      </c>
    </row>
    <row r="79" spans="1:16" s="2" customFormat="1" ht="36.75" customHeight="1">
      <c r="A79" s="21"/>
      <c r="B79" s="22"/>
      <c r="C79" s="72" t="s">
        <v>74</v>
      </c>
      <c r="D79" s="16" t="s">
        <v>125</v>
      </c>
      <c r="E79" s="17"/>
      <c r="F79" s="49"/>
      <c r="G79" s="36" t="s">
        <v>14</v>
      </c>
      <c r="H79" s="15">
        <v>1</v>
      </c>
      <c r="I79" s="15" t="s">
        <v>16</v>
      </c>
      <c r="J79" s="15">
        <v>6</v>
      </c>
      <c r="K79" s="78" t="s">
        <v>0</v>
      </c>
      <c r="L79" s="86">
        <v>673</v>
      </c>
      <c r="M79" s="228"/>
      <c r="N79" s="103">
        <f t="shared" si="4"/>
        <v>673</v>
      </c>
      <c r="O79" s="103">
        <f>N79*$O$8</f>
        <v>673</v>
      </c>
      <c r="P79" s="130">
        <f>O79/H79</f>
        <v>673</v>
      </c>
    </row>
    <row r="80" spans="1:16" s="2" customFormat="1" ht="36.75" customHeight="1">
      <c r="A80" s="21"/>
      <c r="B80" s="29"/>
      <c r="C80" s="88" t="s">
        <v>74</v>
      </c>
      <c r="D80" s="211" t="s">
        <v>126</v>
      </c>
      <c r="E80" s="31"/>
      <c r="F80" s="50"/>
      <c r="G80" s="158" t="s">
        <v>14</v>
      </c>
      <c r="H80" s="32">
        <v>5</v>
      </c>
      <c r="I80" s="32" t="s">
        <v>16</v>
      </c>
      <c r="J80" s="32">
        <v>2</v>
      </c>
      <c r="K80" s="78" t="s">
        <v>0</v>
      </c>
      <c r="L80" s="117">
        <v>3228</v>
      </c>
      <c r="M80" s="224"/>
      <c r="N80" s="103">
        <f t="shared" si="4"/>
        <v>3228</v>
      </c>
      <c r="O80" s="103">
        <f>N80*$O$8</f>
        <v>3228</v>
      </c>
      <c r="P80" s="130">
        <f>O80/H80</f>
        <v>645.6</v>
      </c>
    </row>
    <row r="81" spans="1:16" s="194" customFormat="1" ht="31.5" customHeight="1">
      <c r="A81" s="28"/>
      <c r="B81" s="29"/>
      <c r="C81" s="88" t="s">
        <v>72</v>
      </c>
      <c r="D81" s="156" t="s">
        <v>117</v>
      </c>
      <c r="E81" s="157"/>
      <c r="F81" s="212"/>
      <c r="G81" s="158" t="s">
        <v>14</v>
      </c>
      <c r="H81" s="158">
        <v>0.5</v>
      </c>
      <c r="I81" s="158" t="s">
        <v>16</v>
      </c>
      <c r="J81" s="158">
        <v>6</v>
      </c>
      <c r="K81" s="81" t="s">
        <v>0</v>
      </c>
      <c r="L81" s="159">
        <v>403</v>
      </c>
      <c r="M81" s="234"/>
      <c r="N81" s="103">
        <f>IF(M81&gt;0,M81,L81)-(IF(M81&gt;0,M81,L81)*$N$8)</f>
        <v>403</v>
      </c>
      <c r="O81" s="103">
        <f t="shared" si="1"/>
        <v>403</v>
      </c>
      <c r="P81" s="130">
        <f>O81/H81</f>
        <v>806</v>
      </c>
    </row>
    <row r="82" spans="1:16" s="33" customFormat="1" ht="31.5" customHeight="1">
      <c r="A82" s="28"/>
      <c r="B82" s="29"/>
      <c r="C82" s="88" t="s">
        <v>72</v>
      </c>
      <c r="D82" s="156" t="s">
        <v>117</v>
      </c>
      <c r="E82" s="157"/>
      <c r="F82" s="314"/>
      <c r="G82" s="158" t="s">
        <v>14</v>
      </c>
      <c r="H82" s="158">
        <v>1</v>
      </c>
      <c r="I82" s="158" t="s">
        <v>16</v>
      </c>
      <c r="J82" s="158">
        <v>12</v>
      </c>
      <c r="K82" s="81" t="s">
        <v>0</v>
      </c>
      <c r="L82" s="159">
        <v>673</v>
      </c>
      <c r="M82" s="234"/>
      <c r="N82" s="103">
        <f t="shared" si="4"/>
        <v>673</v>
      </c>
      <c r="O82" s="103">
        <f t="shared" si="1"/>
        <v>673</v>
      </c>
      <c r="P82" s="130">
        <f>O82/H82</f>
        <v>673</v>
      </c>
    </row>
    <row r="83" spans="1:16" s="33" customFormat="1" ht="27.75" customHeight="1">
      <c r="A83" s="28"/>
      <c r="B83" s="29"/>
      <c r="C83" s="88" t="s">
        <v>72</v>
      </c>
      <c r="D83" s="156" t="s">
        <v>67</v>
      </c>
      <c r="E83" s="157"/>
      <c r="F83" s="312"/>
      <c r="G83" s="158" t="s">
        <v>14</v>
      </c>
      <c r="H83" s="158">
        <v>5</v>
      </c>
      <c r="I83" s="158" t="s">
        <v>16</v>
      </c>
      <c r="J83" s="158">
        <v>2</v>
      </c>
      <c r="K83" s="81" t="s">
        <v>0</v>
      </c>
      <c r="L83" s="159">
        <v>3228</v>
      </c>
      <c r="M83" s="234"/>
      <c r="N83" s="103">
        <f t="shared" si="4"/>
        <v>3228</v>
      </c>
      <c r="O83" s="103">
        <f t="shared" si="1"/>
        <v>3228</v>
      </c>
      <c r="P83" s="130">
        <f>O83/H83</f>
        <v>645.6</v>
      </c>
    </row>
    <row r="84" spans="1:16" s="194" customFormat="1" ht="33" customHeight="1">
      <c r="A84" s="28"/>
      <c r="B84" s="29"/>
      <c r="C84" s="88" t="s">
        <v>73</v>
      </c>
      <c r="D84" s="30" t="s">
        <v>69</v>
      </c>
      <c r="E84" s="157"/>
      <c r="F84" s="212"/>
      <c r="G84" s="158" t="s">
        <v>14</v>
      </c>
      <c r="H84" s="158">
        <v>0.5</v>
      </c>
      <c r="I84" s="158" t="s">
        <v>16</v>
      </c>
      <c r="J84" s="158">
        <v>12</v>
      </c>
      <c r="K84" s="81" t="s">
        <v>0</v>
      </c>
      <c r="L84" s="159">
        <v>403</v>
      </c>
      <c r="M84" s="234"/>
      <c r="N84" s="103">
        <f>IF(M84&gt;0,M84,L84)-(IF(M84&gt;0,M84,L84)*$N$8)</f>
        <v>403</v>
      </c>
      <c r="O84" s="103">
        <f t="shared" si="1"/>
        <v>403</v>
      </c>
      <c r="P84" s="130">
        <f>O84/H84</f>
        <v>806</v>
      </c>
    </row>
    <row r="85" spans="1:16" s="2" customFormat="1" ht="33" customHeight="1">
      <c r="A85" s="21"/>
      <c r="B85" s="29"/>
      <c r="C85" s="88" t="s">
        <v>73</v>
      </c>
      <c r="D85" s="30" t="s">
        <v>69</v>
      </c>
      <c r="E85" s="157"/>
      <c r="F85" s="213"/>
      <c r="G85" s="158" t="s">
        <v>14</v>
      </c>
      <c r="H85" s="158">
        <v>1</v>
      </c>
      <c r="I85" s="158" t="s">
        <v>16</v>
      </c>
      <c r="J85" s="158">
        <v>12</v>
      </c>
      <c r="K85" s="81" t="s">
        <v>0</v>
      </c>
      <c r="L85" s="159">
        <v>673</v>
      </c>
      <c r="M85" s="234"/>
      <c r="N85" s="103">
        <f t="shared" si="4"/>
        <v>673</v>
      </c>
      <c r="O85" s="103">
        <f t="shared" si="1"/>
        <v>673</v>
      </c>
      <c r="P85" s="130">
        <f>O85/H85</f>
        <v>673</v>
      </c>
    </row>
    <row r="86" spans="1:16" s="2" customFormat="1" ht="27.75" customHeight="1" thickBot="1">
      <c r="A86" s="21"/>
      <c r="B86" s="22"/>
      <c r="C86" s="73" t="s">
        <v>73</v>
      </c>
      <c r="D86" s="18" t="s">
        <v>69</v>
      </c>
      <c r="E86" s="19"/>
      <c r="F86" s="52"/>
      <c r="G86" s="20" t="s">
        <v>14</v>
      </c>
      <c r="H86" s="20">
        <v>5</v>
      </c>
      <c r="I86" s="20" t="s">
        <v>16</v>
      </c>
      <c r="J86" s="20">
        <v>2</v>
      </c>
      <c r="K86" s="79" t="s">
        <v>0</v>
      </c>
      <c r="L86" s="119">
        <v>3228</v>
      </c>
      <c r="M86" s="229"/>
      <c r="N86" s="105">
        <f t="shared" si="4"/>
        <v>3228</v>
      </c>
      <c r="O86" s="105">
        <f t="shared" si="1"/>
        <v>3228</v>
      </c>
      <c r="P86" s="131">
        <f>O86/H86</f>
        <v>645.6</v>
      </c>
    </row>
    <row r="87" spans="1:16" s="171" customFormat="1" ht="15">
      <c r="A87" s="161"/>
      <c r="B87" s="162" t="s">
        <v>118</v>
      </c>
      <c r="C87" s="163"/>
      <c r="D87" s="164"/>
      <c r="E87" s="164"/>
      <c r="F87" s="165"/>
      <c r="G87" s="166"/>
      <c r="H87" s="166"/>
      <c r="I87" s="166"/>
      <c r="J87" s="166"/>
      <c r="K87" s="166"/>
      <c r="L87" s="167"/>
      <c r="M87" s="235"/>
      <c r="N87" s="168"/>
      <c r="O87" s="168"/>
      <c r="P87" s="169"/>
    </row>
    <row r="88" spans="1:16" s="305" customFormat="1" ht="66">
      <c r="A88" s="302"/>
      <c r="B88" s="289"/>
      <c r="C88" s="290" t="s">
        <v>205</v>
      </c>
      <c r="D88" s="291" t="s">
        <v>215</v>
      </c>
      <c r="E88" s="303"/>
      <c r="F88" s="313" t="s">
        <v>227</v>
      </c>
      <c r="G88" s="294" t="s">
        <v>17</v>
      </c>
      <c r="H88" s="294">
        <v>1.5</v>
      </c>
      <c r="I88" s="294" t="s">
        <v>16</v>
      </c>
      <c r="J88" s="294">
        <v>6</v>
      </c>
      <c r="K88" s="295" t="s">
        <v>0</v>
      </c>
      <c r="L88" s="279">
        <v>0</v>
      </c>
      <c r="M88" s="304"/>
      <c r="N88" s="297">
        <f aca="true" t="shared" si="5" ref="N88:N93">IF(M88&gt;0,M88,L88)-(IF(M88&gt;0,M88,L88)*$N$8)</f>
        <v>0</v>
      </c>
      <c r="O88" s="297">
        <f aca="true" t="shared" si="6" ref="O88:O101">N88*$O$8</f>
        <v>0</v>
      </c>
      <c r="P88" s="298">
        <f>O88/H88</f>
        <v>0</v>
      </c>
    </row>
    <row r="89" spans="1:16" s="261" customFormat="1" ht="15">
      <c r="A89" s="260"/>
      <c r="B89" s="214"/>
      <c r="C89" s="88" t="s">
        <v>206</v>
      </c>
      <c r="D89" s="315" t="s">
        <v>216</v>
      </c>
      <c r="E89" s="316"/>
      <c r="F89" s="49" t="s">
        <v>123</v>
      </c>
      <c r="G89" s="158" t="s">
        <v>17</v>
      </c>
      <c r="H89" s="158">
        <v>1.5</v>
      </c>
      <c r="I89" s="158" t="s">
        <v>16</v>
      </c>
      <c r="J89" s="158">
        <v>6</v>
      </c>
      <c r="K89" s="81" t="s">
        <v>0</v>
      </c>
      <c r="L89" s="311">
        <v>1375</v>
      </c>
      <c r="M89" s="317"/>
      <c r="N89" s="103">
        <f t="shared" si="5"/>
        <v>1375</v>
      </c>
      <c r="O89" s="103">
        <f t="shared" si="6"/>
        <v>1375</v>
      </c>
      <c r="P89" s="130">
        <f>O89/H89</f>
        <v>916.6666666666666</v>
      </c>
    </row>
    <row r="90" spans="1:16" s="261" customFormat="1" ht="27">
      <c r="A90" s="260"/>
      <c r="B90" s="214"/>
      <c r="C90" s="72" t="s">
        <v>150</v>
      </c>
      <c r="D90" s="259" t="s">
        <v>188</v>
      </c>
      <c r="E90" s="265"/>
      <c r="F90" s="49" t="s">
        <v>123</v>
      </c>
      <c r="G90" s="36" t="s">
        <v>17</v>
      </c>
      <c r="H90" s="36">
        <v>0.75</v>
      </c>
      <c r="I90" s="36" t="s">
        <v>16</v>
      </c>
      <c r="J90" s="36">
        <v>6</v>
      </c>
      <c r="K90" s="81" t="s">
        <v>0</v>
      </c>
      <c r="L90" s="87">
        <v>980</v>
      </c>
      <c r="M90" s="233"/>
      <c r="N90" s="103">
        <f t="shared" si="5"/>
        <v>980</v>
      </c>
      <c r="O90" s="103">
        <f t="shared" si="6"/>
        <v>980</v>
      </c>
      <c r="P90" s="130">
        <f>O90/H90</f>
        <v>1306.6666666666667</v>
      </c>
    </row>
    <row r="91" spans="1:16" s="261" customFormat="1" ht="27">
      <c r="A91" s="260"/>
      <c r="B91" s="214"/>
      <c r="C91" s="72" t="s">
        <v>150</v>
      </c>
      <c r="D91" s="259" t="s">
        <v>189</v>
      </c>
      <c r="E91" s="266"/>
      <c r="F91" s="49" t="s">
        <v>123</v>
      </c>
      <c r="G91" s="36" t="s">
        <v>17</v>
      </c>
      <c r="H91" s="36">
        <v>1.5</v>
      </c>
      <c r="I91" s="36" t="s">
        <v>16</v>
      </c>
      <c r="J91" s="36">
        <v>6</v>
      </c>
      <c r="K91" s="81" t="s">
        <v>0</v>
      </c>
      <c r="L91" s="87">
        <v>1594</v>
      </c>
      <c r="M91" s="233"/>
      <c r="N91" s="103">
        <f t="shared" si="5"/>
        <v>1594</v>
      </c>
      <c r="O91" s="103">
        <f t="shared" si="6"/>
        <v>1594</v>
      </c>
      <c r="P91" s="130">
        <f>O91/H91</f>
        <v>1062.6666666666667</v>
      </c>
    </row>
    <row r="92" spans="1:16" s="261" customFormat="1" ht="27">
      <c r="A92" s="260"/>
      <c r="B92" s="214"/>
      <c r="C92" s="72" t="s">
        <v>150</v>
      </c>
      <c r="D92" s="259" t="s">
        <v>189</v>
      </c>
      <c r="E92" s="265"/>
      <c r="F92" s="49" t="s">
        <v>123</v>
      </c>
      <c r="G92" s="36" t="s">
        <v>17</v>
      </c>
      <c r="H92" s="36">
        <v>7.5</v>
      </c>
      <c r="I92" s="36" t="s">
        <v>16</v>
      </c>
      <c r="J92" s="36">
        <v>6</v>
      </c>
      <c r="K92" s="81" t="s">
        <v>0</v>
      </c>
      <c r="L92" s="87">
        <v>7654</v>
      </c>
      <c r="M92" s="233"/>
      <c r="N92" s="103">
        <f t="shared" si="5"/>
        <v>7654</v>
      </c>
      <c r="O92" s="103">
        <f t="shared" si="6"/>
        <v>7654</v>
      </c>
      <c r="P92" s="130">
        <f>O92/H92</f>
        <v>1020.5333333333333</v>
      </c>
    </row>
    <row r="93" spans="1:16" s="2" customFormat="1" ht="28.5" customHeight="1">
      <c r="A93" s="23"/>
      <c r="B93" s="24"/>
      <c r="C93" s="72" t="s">
        <v>105</v>
      </c>
      <c r="D93" s="34" t="s">
        <v>91</v>
      </c>
      <c r="E93" s="67"/>
      <c r="F93" s="49" t="s">
        <v>123</v>
      </c>
      <c r="G93" s="36" t="s">
        <v>17</v>
      </c>
      <c r="H93" s="36">
        <v>0.75</v>
      </c>
      <c r="I93" s="36" t="s">
        <v>16</v>
      </c>
      <c r="J93" s="36">
        <v>6</v>
      </c>
      <c r="K93" s="81" t="s">
        <v>0</v>
      </c>
      <c r="L93" s="87">
        <v>760</v>
      </c>
      <c r="M93" s="233"/>
      <c r="N93" s="103">
        <f t="shared" si="5"/>
        <v>760</v>
      </c>
      <c r="O93" s="103">
        <f t="shared" si="6"/>
        <v>760</v>
      </c>
      <c r="P93" s="130">
        <f>O93/H93</f>
        <v>1013.3333333333334</v>
      </c>
    </row>
    <row r="94" spans="1:16" s="2" customFormat="1" ht="28.5" customHeight="1">
      <c r="A94" s="23"/>
      <c r="B94" s="24"/>
      <c r="C94" s="72" t="s">
        <v>105</v>
      </c>
      <c r="D94" s="34" t="s">
        <v>100</v>
      </c>
      <c r="E94" s="67"/>
      <c r="F94" s="49" t="s">
        <v>123</v>
      </c>
      <c r="G94" s="36" t="s">
        <v>17</v>
      </c>
      <c r="H94" s="36">
        <v>1.5</v>
      </c>
      <c r="I94" s="36" t="s">
        <v>16</v>
      </c>
      <c r="J94" s="36">
        <v>6</v>
      </c>
      <c r="K94" s="81" t="s">
        <v>0</v>
      </c>
      <c r="L94" s="87">
        <v>1218</v>
      </c>
      <c r="M94" s="233"/>
      <c r="N94" s="103">
        <f aca="true" t="shared" si="7" ref="N94:N101">IF(M94&gt;0,M94,L94)-(IF(M94&gt;0,M94,L94)*$N$8)</f>
        <v>1218</v>
      </c>
      <c r="O94" s="103">
        <f t="shared" si="6"/>
        <v>1218</v>
      </c>
      <c r="P94" s="130">
        <f>O94/H94</f>
        <v>812</v>
      </c>
    </row>
    <row r="95" spans="1:16" s="2" customFormat="1" ht="28.5" customHeight="1">
      <c r="A95" s="23"/>
      <c r="B95" s="214"/>
      <c r="C95" s="88" t="s">
        <v>105</v>
      </c>
      <c r="D95" s="156" t="s">
        <v>121</v>
      </c>
      <c r="E95" s="215"/>
      <c r="F95" s="50" t="s">
        <v>123</v>
      </c>
      <c r="G95" s="158" t="s">
        <v>17</v>
      </c>
      <c r="H95" s="158">
        <v>7.5</v>
      </c>
      <c r="I95" s="158" t="s">
        <v>16</v>
      </c>
      <c r="J95" s="158">
        <v>2</v>
      </c>
      <c r="K95" s="81" t="s">
        <v>0</v>
      </c>
      <c r="L95" s="159">
        <v>5841</v>
      </c>
      <c r="M95" s="234"/>
      <c r="N95" s="103">
        <f t="shared" si="7"/>
        <v>5841</v>
      </c>
      <c r="O95" s="103">
        <f t="shared" si="6"/>
        <v>5841</v>
      </c>
      <c r="P95" s="130">
        <f>O95/H95</f>
        <v>778.8</v>
      </c>
    </row>
    <row r="96" spans="1:16" s="194" customFormat="1" ht="31.5" customHeight="1">
      <c r="A96" s="28"/>
      <c r="B96" s="29"/>
      <c r="C96" s="155" t="s">
        <v>72</v>
      </c>
      <c r="D96" s="156" t="s">
        <v>141</v>
      </c>
      <c r="E96" s="157"/>
      <c r="F96" s="50" t="s">
        <v>123</v>
      </c>
      <c r="G96" s="158" t="s">
        <v>17</v>
      </c>
      <c r="H96" s="158">
        <v>0.75</v>
      </c>
      <c r="I96" s="158" t="s">
        <v>16</v>
      </c>
      <c r="J96" s="158">
        <v>6</v>
      </c>
      <c r="K96" s="81" t="s">
        <v>0</v>
      </c>
      <c r="L96" s="159">
        <v>864</v>
      </c>
      <c r="M96" s="234"/>
      <c r="N96" s="103">
        <f>IF(M96&gt;0,M96,L96)-(IF(M96&gt;0,M96,L96)*$N$8)</f>
        <v>864</v>
      </c>
      <c r="O96" s="103">
        <f t="shared" si="6"/>
        <v>864</v>
      </c>
      <c r="P96" s="130">
        <f>O96/H96</f>
        <v>1152</v>
      </c>
    </row>
    <row r="97" spans="1:16" s="33" customFormat="1" ht="31.5" customHeight="1">
      <c r="A97" s="28"/>
      <c r="B97" s="29"/>
      <c r="C97" s="155" t="s">
        <v>72</v>
      </c>
      <c r="D97" s="156" t="s">
        <v>66</v>
      </c>
      <c r="E97" s="157"/>
      <c r="F97" s="50" t="s">
        <v>123</v>
      </c>
      <c r="G97" s="158" t="s">
        <v>17</v>
      </c>
      <c r="H97" s="158">
        <v>1.5</v>
      </c>
      <c r="I97" s="158" t="s">
        <v>16</v>
      </c>
      <c r="J97" s="158">
        <v>6</v>
      </c>
      <c r="K97" s="81" t="s">
        <v>0</v>
      </c>
      <c r="L97" s="159">
        <v>1375</v>
      </c>
      <c r="M97" s="234"/>
      <c r="N97" s="103">
        <f t="shared" si="7"/>
        <v>1375</v>
      </c>
      <c r="O97" s="103">
        <f t="shared" si="6"/>
        <v>1375</v>
      </c>
      <c r="P97" s="130">
        <f>O97/H97</f>
        <v>916.6666666666666</v>
      </c>
    </row>
    <row r="98" spans="1:16" s="33" customFormat="1" ht="31.5" customHeight="1">
      <c r="A98" s="271"/>
      <c r="B98" s="216"/>
      <c r="C98" s="155" t="s">
        <v>72</v>
      </c>
      <c r="D98" s="156" t="s">
        <v>120</v>
      </c>
      <c r="E98" s="157"/>
      <c r="F98" s="50" t="s">
        <v>123</v>
      </c>
      <c r="G98" s="158" t="s">
        <v>17</v>
      </c>
      <c r="H98" s="158">
        <v>7.5</v>
      </c>
      <c r="I98" s="158" t="s">
        <v>16</v>
      </c>
      <c r="J98" s="158">
        <v>2</v>
      </c>
      <c r="K98" s="81" t="s">
        <v>0</v>
      </c>
      <c r="L98" s="159">
        <v>6603</v>
      </c>
      <c r="M98" s="234"/>
      <c r="N98" s="103">
        <f t="shared" si="7"/>
        <v>6603</v>
      </c>
      <c r="O98" s="103">
        <f t="shared" si="6"/>
        <v>6603</v>
      </c>
      <c r="P98" s="130">
        <f>O98/H98</f>
        <v>880.4</v>
      </c>
    </row>
    <row r="99" spans="1:16" s="194" customFormat="1" ht="27.75" customHeight="1">
      <c r="A99" s="28"/>
      <c r="B99" s="29"/>
      <c r="C99" s="88" t="s">
        <v>73</v>
      </c>
      <c r="D99" s="30" t="s">
        <v>142</v>
      </c>
      <c r="E99" s="31"/>
      <c r="F99" s="50" t="s">
        <v>123</v>
      </c>
      <c r="G99" s="32" t="s">
        <v>17</v>
      </c>
      <c r="H99" s="32">
        <v>1.5</v>
      </c>
      <c r="I99" s="32" t="s">
        <v>16</v>
      </c>
      <c r="J99" s="32">
        <v>6</v>
      </c>
      <c r="K99" s="81" t="s">
        <v>0</v>
      </c>
      <c r="L99" s="159">
        <v>864</v>
      </c>
      <c r="M99" s="224"/>
      <c r="N99" s="103">
        <f>IF(M99&gt;0,M99,L99)-(IF(M99&gt;0,M99,L99)*$N$8)</f>
        <v>864</v>
      </c>
      <c r="O99" s="103">
        <f t="shared" si="6"/>
        <v>864</v>
      </c>
      <c r="P99" s="130">
        <f>O99/H99</f>
        <v>576</v>
      </c>
    </row>
    <row r="100" spans="1:16" s="2" customFormat="1" ht="27.75" customHeight="1">
      <c r="A100" s="21"/>
      <c r="B100" s="29"/>
      <c r="C100" s="88" t="s">
        <v>73</v>
      </c>
      <c r="D100" s="30" t="s">
        <v>68</v>
      </c>
      <c r="E100" s="31"/>
      <c r="F100" s="50" t="s">
        <v>123</v>
      </c>
      <c r="G100" s="32" t="s">
        <v>17</v>
      </c>
      <c r="H100" s="32">
        <v>1.5</v>
      </c>
      <c r="I100" s="32" t="s">
        <v>16</v>
      </c>
      <c r="J100" s="32">
        <v>6</v>
      </c>
      <c r="K100" s="81" t="s">
        <v>0</v>
      </c>
      <c r="L100" s="117">
        <v>1375</v>
      </c>
      <c r="M100" s="224"/>
      <c r="N100" s="103">
        <f t="shared" si="7"/>
        <v>1375</v>
      </c>
      <c r="O100" s="103">
        <f t="shared" si="6"/>
        <v>1375</v>
      </c>
      <c r="P100" s="130">
        <f>O100/H100</f>
        <v>916.6666666666666</v>
      </c>
    </row>
    <row r="101" spans="1:16" s="2" customFormat="1" ht="31.5" customHeight="1">
      <c r="A101" s="23"/>
      <c r="B101" s="216"/>
      <c r="C101" s="88" t="s">
        <v>73</v>
      </c>
      <c r="D101" s="30" t="s">
        <v>122</v>
      </c>
      <c r="E101" s="31"/>
      <c r="F101" s="50" t="s">
        <v>123</v>
      </c>
      <c r="G101" s="32" t="s">
        <v>17</v>
      </c>
      <c r="H101" s="32">
        <v>7.5</v>
      </c>
      <c r="I101" s="32" t="s">
        <v>16</v>
      </c>
      <c r="J101" s="32">
        <v>2</v>
      </c>
      <c r="K101" s="78" t="s">
        <v>0</v>
      </c>
      <c r="L101" s="117">
        <v>6603</v>
      </c>
      <c r="M101" s="224"/>
      <c r="N101" s="103">
        <f t="shared" si="7"/>
        <v>6603</v>
      </c>
      <c r="O101" s="103">
        <f t="shared" si="6"/>
        <v>6603</v>
      </c>
      <c r="P101" s="130">
        <f>O101/H101</f>
        <v>880.4</v>
      </c>
    </row>
    <row r="102" spans="1:16" s="2" customFormat="1" ht="27.75" customHeight="1">
      <c r="A102" s="21"/>
      <c r="B102" s="22"/>
      <c r="C102" s="74" t="s">
        <v>74</v>
      </c>
      <c r="D102" s="25" t="s">
        <v>70</v>
      </c>
      <c r="E102" s="26"/>
      <c r="F102" s="47" t="s">
        <v>123</v>
      </c>
      <c r="G102" s="27" t="s">
        <v>17</v>
      </c>
      <c r="H102" s="27">
        <v>0.667</v>
      </c>
      <c r="I102" s="27" t="s">
        <v>16</v>
      </c>
      <c r="J102" s="27">
        <v>3</v>
      </c>
      <c r="K102" s="80" t="s">
        <v>0</v>
      </c>
      <c r="L102" s="120">
        <v>836</v>
      </c>
      <c r="M102" s="230"/>
      <c r="N102" s="104">
        <f>IF(M102&gt;0,M102,L102)-(IF(M102&gt;0,M102,L102)*$N$8)</f>
        <v>836</v>
      </c>
      <c r="O102" s="104">
        <f>N102*$O$8</f>
        <v>836</v>
      </c>
      <c r="P102" s="150">
        <f>O102/H102</f>
        <v>1253.3733133433282</v>
      </c>
    </row>
    <row r="103" spans="1:16" s="2" customFormat="1" ht="36.75" customHeight="1">
      <c r="A103" s="21"/>
      <c r="B103" s="22"/>
      <c r="C103" s="72" t="s">
        <v>74</v>
      </c>
      <c r="D103" s="16" t="s">
        <v>71</v>
      </c>
      <c r="E103" s="17"/>
      <c r="F103" s="49" t="s">
        <v>123</v>
      </c>
      <c r="G103" s="15" t="s">
        <v>17</v>
      </c>
      <c r="H103" s="15">
        <v>1.5</v>
      </c>
      <c r="I103" s="15" t="s">
        <v>16</v>
      </c>
      <c r="J103" s="15">
        <v>6</v>
      </c>
      <c r="K103" s="78" t="s">
        <v>0</v>
      </c>
      <c r="L103" s="86">
        <v>1374</v>
      </c>
      <c r="M103" s="228"/>
      <c r="N103" s="103">
        <f>IF(M103&gt;0,M103,L103)-(IF(M103&gt;0,M103,L103)*$N$8)</f>
        <v>1374</v>
      </c>
      <c r="O103" s="103">
        <f>N103*$O$8</f>
        <v>1374</v>
      </c>
      <c r="P103" s="130">
        <f>O103/H103</f>
        <v>916</v>
      </c>
    </row>
    <row r="104" spans="1:16" s="2" customFormat="1" ht="36.75" customHeight="1" thickBot="1">
      <c r="A104" s="21"/>
      <c r="B104" s="22"/>
      <c r="C104" s="73" t="s">
        <v>74</v>
      </c>
      <c r="D104" s="18" t="s">
        <v>101</v>
      </c>
      <c r="E104" s="19"/>
      <c r="F104" s="52" t="s">
        <v>123</v>
      </c>
      <c r="G104" s="20" t="s">
        <v>17</v>
      </c>
      <c r="H104" s="20">
        <v>7.5</v>
      </c>
      <c r="I104" s="20" t="s">
        <v>16</v>
      </c>
      <c r="J104" s="20">
        <v>2</v>
      </c>
      <c r="K104" s="79" t="s">
        <v>0</v>
      </c>
      <c r="L104" s="119">
        <v>6597</v>
      </c>
      <c r="M104" s="229"/>
      <c r="N104" s="105">
        <f>IF(M104&gt;0,M104,L104)-(IF(M104&gt;0,M104,L104)*$N$8)</f>
        <v>6597</v>
      </c>
      <c r="O104" s="105">
        <f>N104*$O$8</f>
        <v>6597</v>
      </c>
      <c r="P104" s="131">
        <f>O104/H104</f>
        <v>879.6</v>
      </c>
    </row>
    <row r="105" spans="1:16" s="2" customFormat="1" ht="15.75" customHeight="1">
      <c r="A105" s="21"/>
      <c r="B105" s="13" t="s">
        <v>127</v>
      </c>
      <c r="C105" s="269"/>
      <c r="D105" s="257"/>
      <c r="E105" s="26"/>
      <c r="F105" s="47"/>
      <c r="G105" s="27"/>
      <c r="H105" s="27"/>
      <c r="I105" s="27"/>
      <c r="J105" s="27"/>
      <c r="K105" s="80"/>
      <c r="L105" s="120"/>
      <c r="M105" s="230"/>
      <c r="N105" s="104"/>
      <c r="O105" s="104"/>
      <c r="P105" s="132"/>
    </row>
    <row r="106" spans="1:16" s="300" customFormat="1" ht="21.75" customHeight="1">
      <c r="A106" s="301"/>
      <c r="B106" s="306"/>
      <c r="C106" s="290" t="s">
        <v>207</v>
      </c>
      <c r="D106" s="307" t="s">
        <v>217</v>
      </c>
      <c r="E106" s="308"/>
      <c r="F106" s="321" t="s">
        <v>227</v>
      </c>
      <c r="G106" s="293" t="s">
        <v>14</v>
      </c>
      <c r="H106" s="293">
        <v>0.5</v>
      </c>
      <c r="I106" s="293" t="s">
        <v>16</v>
      </c>
      <c r="J106" s="293">
        <v>6</v>
      </c>
      <c r="K106" s="299" t="s">
        <v>0</v>
      </c>
      <c r="L106" s="276">
        <v>0</v>
      </c>
      <c r="M106" s="277"/>
      <c r="N106" s="297">
        <f>IF(M106&gt;0,M106,L106)-(IF(M106&gt;0,M106,L106)*$N$8)</f>
        <v>0</v>
      </c>
      <c r="O106" s="297">
        <f aca="true" t="shared" si="8" ref="O106:O176">N106*$O$8</f>
        <v>0</v>
      </c>
      <c r="P106" s="298">
        <f>O106/H106</f>
        <v>0</v>
      </c>
    </row>
    <row r="107" spans="1:16" s="300" customFormat="1" ht="32.25" customHeight="1">
      <c r="A107" s="301"/>
      <c r="B107" s="306"/>
      <c r="C107" s="290" t="s">
        <v>207</v>
      </c>
      <c r="D107" s="307" t="s">
        <v>217</v>
      </c>
      <c r="E107" s="308"/>
      <c r="F107" s="322"/>
      <c r="G107" s="293" t="s">
        <v>14</v>
      </c>
      <c r="H107" s="293">
        <v>2.5</v>
      </c>
      <c r="I107" s="293" t="s">
        <v>16</v>
      </c>
      <c r="J107" s="293">
        <v>2</v>
      </c>
      <c r="K107" s="299" t="s">
        <v>0</v>
      </c>
      <c r="L107" s="276">
        <v>0</v>
      </c>
      <c r="M107" s="277"/>
      <c r="N107" s="297">
        <f>IF(M107&gt;0,M107,L107)-(IF(M107&gt;0,M107,L107)*$N$8)</f>
        <v>0</v>
      </c>
      <c r="O107" s="297">
        <f t="shared" si="8"/>
        <v>0</v>
      </c>
      <c r="P107" s="298">
        <f>O107/H107</f>
        <v>0</v>
      </c>
    </row>
    <row r="108" spans="1:16" s="2" customFormat="1" ht="15.75" customHeight="1">
      <c r="A108" s="21"/>
      <c r="B108" s="13"/>
      <c r="C108" s="88" t="s">
        <v>158</v>
      </c>
      <c r="D108" s="259" t="s">
        <v>190</v>
      </c>
      <c r="E108" s="26"/>
      <c r="F108" s="49"/>
      <c r="G108" s="32" t="s">
        <v>14</v>
      </c>
      <c r="H108" s="32">
        <v>0.25</v>
      </c>
      <c r="I108" s="32" t="s">
        <v>16</v>
      </c>
      <c r="J108" s="32">
        <v>6</v>
      </c>
      <c r="K108" s="78" t="s">
        <v>0</v>
      </c>
      <c r="L108" s="117">
        <v>446</v>
      </c>
      <c r="M108" s="224"/>
      <c r="N108" s="103">
        <f>IF(M108&gt;0,M108,L108)-(IF(M108&gt;0,M108,L108)*$N$8)</f>
        <v>446</v>
      </c>
      <c r="O108" s="103">
        <f t="shared" si="8"/>
        <v>446</v>
      </c>
      <c r="P108" s="130">
        <f>O108/H108</f>
        <v>1784</v>
      </c>
    </row>
    <row r="109" spans="1:16" s="2" customFormat="1" ht="15.75" customHeight="1">
      <c r="A109" s="21"/>
      <c r="B109" s="13"/>
      <c r="C109" s="88" t="s">
        <v>158</v>
      </c>
      <c r="D109" s="259" t="s">
        <v>190</v>
      </c>
      <c r="E109" s="26"/>
      <c r="F109" s="49"/>
      <c r="G109" s="32" t="s">
        <v>14</v>
      </c>
      <c r="H109" s="32">
        <v>0.5</v>
      </c>
      <c r="I109" s="32" t="s">
        <v>16</v>
      </c>
      <c r="J109" s="32">
        <v>6</v>
      </c>
      <c r="K109" s="78" t="s">
        <v>0</v>
      </c>
      <c r="L109" s="117">
        <v>705</v>
      </c>
      <c r="M109" s="224"/>
      <c r="N109" s="103">
        <f aca="true" t="shared" si="9" ref="N109:N122">IF(M109&gt;0,M109,L109)-(IF(M109&gt;0,M109,L109)*$N$8)</f>
        <v>705</v>
      </c>
      <c r="O109" s="103">
        <f t="shared" si="8"/>
        <v>705</v>
      </c>
      <c r="P109" s="130">
        <f>O109/H109</f>
        <v>1410</v>
      </c>
    </row>
    <row r="110" spans="1:16" s="2" customFormat="1" ht="15.75" customHeight="1">
      <c r="A110" s="21"/>
      <c r="B110" s="13"/>
      <c r="C110" s="88" t="s">
        <v>158</v>
      </c>
      <c r="D110" s="259" t="s">
        <v>190</v>
      </c>
      <c r="E110" s="26"/>
      <c r="F110" s="49"/>
      <c r="G110" s="32" t="s">
        <v>14</v>
      </c>
      <c r="H110" s="32">
        <v>2.5</v>
      </c>
      <c r="I110" s="32" t="s">
        <v>16</v>
      </c>
      <c r="J110" s="32">
        <v>6</v>
      </c>
      <c r="K110" s="78" t="s">
        <v>0</v>
      </c>
      <c r="L110" s="117">
        <v>3380</v>
      </c>
      <c r="M110" s="224"/>
      <c r="N110" s="103">
        <f>IF(M110&gt;0,M110,L110)-(IF(M110&gt;0,M110,L110)*$N$8)</f>
        <v>3380</v>
      </c>
      <c r="O110" s="103">
        <f t="shared" si="8"/>
        <v>3380</v>
      </c>
      <c r="P110" s="130">
        <f>O110/H110</f>
        <v>1352</v>
      </c>
    </row>
    <row r="111" spans="1:16" s="194" customFormat="1" ht="27.75" customHeight="1">
      <c r="A111" s="28"/>
      <c r="B111" s="29"/>
      <c r="C111" s="88" t="s">
        <v>106</v>
      </c>
      <c r="D111" s="151" t="s">
        <v>35</v>
      </c>
      <c r="E111" s="31"/>
      <c r="F111" s="212"/>
      <c r="G111" s="32" t="s">
        <v>14</v>
      </c>
      <c r="H111" s="32">
        <v>0.25</v>
      </c>
      <c r="I111" s="32" t="s">
        <v>16</v>
      </c>
      <c r="J111" s="32">
        <v>6</v>
      </c>
      <c r="K111" s="78" t="s">
        <v>0</v>
      </c>
      <c r="L111" s="117">
        <v>461</v>
      </c>
      <c r="M111" s="224"/>
      <c r="N111" s="103">
        <f t="shared" si="9"/>
        <v>461</v>
      </c>
      <c r="O111" s="103">
        <f t="shared" si="8"/>
        <v>461</v>
      </c>
      <c r="P111" s="130">
        <f>O111/H111</f>
        <v>1844</v>
      </c>
    </row>
    <row r="112" spans="1:16" s="33" customFormat="1" ht="27.75" customHeight="1">
      <c r="A112" s="28"/>
      <c r="B112" s="29"/>
      <c r="C112" s="88" t="s">
        <v>106</v>
      </c>
      <c r="D112" s="30" t="s">
        <v>35</v>
      </c>
      <c r="E112" s="31"/>
      <c r="F112" s="318"/>
      <c r="G112" s="32" t="s">
        <v>14</v>
      </c>
      <c r="H112" s="32">
        <v>0.5</v>
      </c>
      <c r="I112" s="32" t="s">
        <v>16</v>
      </c>
      <c r="J112" s="32">
        <v>6</v>
      </c>
      <c r="K112" s="78" t="s">
        <v>0</v>
      </c>
      <c r="L112" s="117">
        <v>702</v>
      </c>
      <c r="M112" s="224"/>
      <c r="N112" s="103">
        <f t="shared" si="9"/>
        <v>702</v>
      </c>
      <c r="O112" s="103">
        <f t="shared" si="8"/>
        <v>702</v>
      </c>
      <c r="P112" s="130">
        <f>O112/H112</f>
        <v>1404</v>
      </c>
    </row>
    <row r="113" spans="1:16" s="33" customFormat="1" ht="27.75" customHeight="1">
      <c r="A113" s="28"/>
      <c r="B113" s="29"/>
      <c r="C113" s="88" t="s">
        <v>106</v>
      </c>
      <c r="D113" s="30" t="s">
        <v>34</v>
      </c>
      <c r="E113" s="31"/>
      <c r="F113" s="319"/>
      <c r="G113" s="32" t="s">
        <v>14</v>
      </c>
      <c r="H113" s="32">
        <v>2.5</v>
      </c>
      <c r="I113" s="32" t="s">
        <v>16</v>
      </c>
      <c r="J113" s="32">
        <v>2</v>
      </c>
      <c r="K113" s="78" t="s">
        <v>0</v>
      </c>
      <c r="L113" s="117">
        <v>3375</v>
      </c>
      <c r="M113" s="224"/>
      <c r="N113" s="103">
        <f t="shared" si="9"/>
        <v>3375</v>
      </c>
      <c r="O113" s="103">
        <f t="shared" si="8"/>
        <v>3375</v>
      </c>
      <c r="P113" s="130">
        <f>O113/H113</f>
        <v>1350</v>
      </c>
    </row>
    <row r="114" spans="1:16" s="194" customFormat="1" ht="27.75" customHeight="1">
      <c r="A114" s="28"/>
      <c r="B114" s="29"/>
      <c r="C114" s="88" t="s">
        <v>107</v>
      </c>
      <c r="D114" s="30" t="s">
        <v>36</v>
      </c>
      <c r="E114" s="31"/>
      <c r="F114" s="212"/>
      <c r="G114" s="32" t="s">
        <v>14</v>
      </c>
      <c r="H114" s="32">
        <v>0.25</v>
      </c>
      <c r="I114" s="32" t="s">
        <v>16</v>
      </c>
      <c r="J114" s="32">
        <v>6</v>
      </c>
      <c r="K114" s="78" t="s">
        <v>0</v>
      </c>
      <c r="L114" s="117">
        <v>461</v>
      </c>
      <c r="M114" s="224"/>
      <c r="N114" s="103">
        <f t="shared" si="9"/>
        <v>461</v>
      </c>
      <c r="O114" s="103">
        <f t="shared" si="8"/>
        <v>461</v>
      </c>
      <c r="P114" s="130">
        <f>O114/H114</f>
        <v>1844</v>
      </c>
    </row>
    <row r="115" spans="1:16" s="2" customFormat="1" ht="27.75" customHeight="1">
      <c r="A115" s="28"/>
      <c r="B115" s="29"/>
      <c r="C115" s="88" t="s">
        <v>107</v>
      </c>
      <c r="D115" s="30" t="s">
        <v>36</v>
      </c>
      <c r="E115" s="31"/>
      <c r="F115" s="50"/>
      <c r="G115" s="32" t="s">
        <v>14</v>
      </c>
      <c r="H115" s="32">
        <v>0.5</v>
      </c>
      <c r="I115" s="32" t="s">
        <v>16</v>
      </c>
      <c r="J115" s="32">
        <v>6</v>
      </c>
      <c r="K115" s="78" t="s">
        <v>0</v>
      </c>
      <c r="L115" s="117">
        <v>702</v>
      </c>
      <c r="M115" s="224"/>
      <c r="N115" s="103">
        <f t="shared" si="9"/>
        <v>702</v>
      </c>
      <c r="O115" s="103">
        <f t="shared" si="8"/>
        <v>702</v>
      </c>
      <c r="P115" s="130">
        <f>O115/H115</f>
        <v>1404</v>
      </c>
    </row>
    <row r="116" spans="1:16" s="2" customFormat="1" ht="27.75" customHeight="1">
      <c r="A116" s="28"/>
      <c r="B116" s="29"/>
      <c r="C116" s="88" t="s">
        <v>107</v>
      </c>
      <c r="D116" s="30" t="s">
        <v>37</v>
      </c>
      <c r="E116" s="31"/>
      <c r="F116" s="50"/>
      <c r="G116" s="32" t="s">
        <v>14</v>
      </c>
      <c r="H116" s="32">
        <v>2.5</v>
      </c>
      <c r="I116" s="32" t="s">
        <v>16</v>
      </c>
      <c r="J116" s="32">
        <v>2</v>
      </c>
      <c r="K116" s="78" t="s">
        <v>0</v>
      </c>
      <c r="L116" s="117">
        <v>3375</v>
      </c>
      <c r="M116" s="224"/>
      <c r="N116" s="103">
        <f t="shared" si="9"/>
        <v>3375</v>
      </c>
      <c r="O116" s="103">
        <f t="shared" si="8"/>
        <v>3375</v>
      </c>
      <c r="P116" s="130">
        <f>O116/H116</f>
        <v>1350</v>
      </c>
    </row>
    <row r="117" spans="1:16" s="33" customFormat="1" ht="27.75" customHeight="1">
      <c r="A117" s="28"/>
      <c r="B117" s="29"/>
      <c r="C117" s="88" t="s">
        <v>108</v>
      </c>
      <c r="D117" s="30" t="s">
        <v>48</v>
      </c>
      <c r="E117" s="144"/>
      <c r="F117" s="90"/>
      <c r="G117" s="32" t="s">
        <v>14</v>
      </c>
      <c r="H117" s="145">
        <v>0.25</v>
      </c>
      <c r="I117" s="32" t="s">
        <v>16</v>
      </c>
      <c r="J117" s="145">
        <v>6</v>
      </c>
      <c r="K117" s="78" t="s">
        <v>0</v>
      </c>
      <c r="L117" s="146">
        <v>382</v>
      </c>
      <c r="M117" s="236"/>
      <c r="N117" s="103">
        <f t="shared" si="9"/>
        <v>382</v>
      </c>
      <c r="O117" s="103">
        <f t="shared" si="8"/>
        <v>382</v>
      </c>
      <c r="P117" s="130">
        <f>O117/H117</f>
        <v>1528</v>
      </c>
    </row>
    <row r="118" spans="1:16" s="33" customFormat="1" ht="27.75" customHeight="1">
      <c r="A118" s="28"/>
      <c r="B118" s="29"/>
      <c r="C118" s="88" t="s">
        <v>108</v>
      </c>
      <c r="D118" s="30" t="s">
        <v>48</v>
      </c>
      <c r="E118" s="144"/>
      <c r="F118" s="90"/>
      <c r="G118" s="32" t="s">
        <v>14</v>
      </c>
      <c r="H118" s="145">
        <v>0.5</v>
      </c>
      <c r="I118" s="32" t="s">
        <v>16</v>
      </c>
      <c r="J118" s="145">
        <v>6</v>
      </c>
      <c r="K118" s="78" t="s">
        <v>0</v>
      </c>
      <c r="L118" s="146">
        <v>587</v>
      </c>
      <c r="M118" s="236"/>
      <c r="N118" s="103">
        <f t="shared" si="9"/>
        <v>587</v>
      </c>
      <c r="O118" s="103">
        <f t="shared" si="8"/>
        <v>587</v>
      </c>
      <c r="P118" s="130">
        <f>O118/H118</f>
        <v>1174</v>
      </c>
    </row>
    <row r="119" spans="1:16" s="33" customFormat="1" ht="27.75" customHeight="1">
      <c r="A119" s="28"/>
      <c r="B119" s="29"/>
      <c r="C119" s="88" t="s">
        <v>108</v>
      </c>
      <c r="D119" s="30" t="s">
        <v>48</v>
      </c>
      <c r="E119" s="144"/>
      <c r="F119" s="90"/>
      <c r="G119" s="32" t="s">
        <v>14</v>
      </c>
      <c r="H119" s="145">
        <v>2.5</v>
      </c>
      <c r="I119" s="32" t="s">
        <v>16</v>
      </c>
      <c r="J119" s="145">
        <v>2</v>
      </c>
      <c r="K119" s="78" t="s">
        <v>0</v>
      </c>
      <c r="L119" s="146">
        <v>2816</v>
      </c>
      <c r="M119" s="236"/>
      <c r="N119" s="103">
        <f t="shared" si="9"/>
        <v>2816</v>
      </c>
      <c r="O119" s="103">
        <f t="shared" si="8"/>
        <v>2816</v>
      </c>
      <c r="P119" s="130">
        <f>O119/H119</f>
        <v>1126.4</v>
      </c>
    </row>
    <row r="120" spans="1:16" s="2" customFormat="1" ht="27.75" customHeight="1">
      <c r="A120" s="21"/>
      <c r="B120" s="22"/>
      <c r="C120" s="88" t="s">
        <v>109</v>
      </c>
      <c r="D120" s="16" t="s">
        <v>38</v>
      </c>
      <c r="E120" s="17"/>
      <c r="F120" s="49"/>
      <c r="G120" s="15" t="s">
        <v>14</v>
      </c>
      <c r="H120" s="15">
        <v>0.5</v>
      </c>
      <c r="I120" s="15" t="s">
        <v>16</v>
      </c>
      <c r="J120" s="15">
        <v>6</v>
      </c>
      <c r="K120" s="78" t="s">
        <v>0</v>
      </c>
      <c r="L120" s="86">
        <v>701</v>
      </c>
      <c r="M120" s="228"/>
      <c r="N120" s="103">
        <f t="shared" si="9"/>
        <v>701</v>
      </c>
      <c r="O120" s="103">
        <f t="shared" si="8"/>
        <v>701</v>
      </c>
      <c r="P120" s="130">
        <f>O120/H120</f>
        <v>1402</v>
      </c>
    </row>
    <row r="121" spans="1:16" s="2" customFormat="1" ht="27.75" customHeight="1">
      <c r="A121" s="21"/>
      <c r="B121" s="22"/>
      <c r="C121" s="88" t="s">
        <v>109</v>
      </c>
      <c r="D121" s="25" t="s">
        <v>38</v>
      </c>
      <c r="E121" s="26"/>
      <c r="F121" s="47"/>
      <c r="G121" s="27" t="s">
        <v>14</v>
      </c>
      <c r="H121" s="27">
        <v>2.5</v>
      </c>
      <c r="I121" s="27" t="s">
        <v>16</v>
      </c>
      <c r="J121" s="27">
        <v>2</v>
      </c>
      <c r="K121" s="80" t="s">
        <v>0</v>
      </c>
      <c r="L121" s="120">
        <v>3369</v>
      </c>
      <c r="M121" s="230"/>
      <c r="N121" s="103">
        <f t="shared" si="9"/>
        <v>3369</v>
      </c>
      <c r="O121" s="103">
        <f t="shared" si="8"/>
        <v>3369</v>
      </c>
      <c r="P121" s="130">
        <f>O121/H121</f>
        <v>1347.6</v>
      </c>
    </row>
    <row r="122" spans="1:16" s="33" customFormat="1" ht="27.75" customHeight="1" thickBot="1">
      <c r="A122" s="28"/>
      <c r="B122" s="29"/>
      <c r="C122" s="152" t="s">
        <v>110</v>
      </c>
      <c r="D122" s="196" t="s">
        <v>39</v>
      </c>
      <c r="E122" s="197"/>
      <c r="F122" s="198"/>
      <c r="G122" s="199" t="s">
        <v>14</v>
      </c>
      <c r="H122" s="199">
        <v>0.17</v>
      </c>
      <c r="I122" s="199" t="s">
        <v>16</v>
      </c>
      <c r="J122" s="199">
        <v>6</v>
      </c>
      <c r="K122" s="200" t="s">
        <v>0</v>
      </c>
      <c r="L122" s="201">
        <v>433</v>
      </c>
      <c r="M122" s="237"/>
      <c r="N122" s="105">
        <f t="shared" si="9"/>
        <v>433</v>
      </c>
      <c r="O122" s="105">
        <f t="shared" si="8"/>
        <v>433</v>
      </c>
      <c r="P122" s="131">
        <f>O122/H122</f>
        <v>2547.0588235294117</v>
      </c>
    </row>
    <row r="123" spans="1:16" s="33" customFormat="1" ht="18" customHeight="1">
      <c r="A123" s="28"/>
      <c r="B123" s="13" t="s">
        <v>128</v>
      </c>
      <c r="C123" s="195"/>
      <c r="D123" s="151"/>
      <c r="E123" s="144"/>
      <c r="F123" s="147"/>
      <c r="G123" s="145"/>
      <c r="H123" s="145"/>
      <c r="I123" s="145"/>
      <c r="J123" s="145"/>
      <c r="K123" s="80"/>
      <c r="L123" s="146"/>
      <c r="M123" s="236"/>
      <c r="N123" s="104"/>
      <c r="O123" s="104"/>
      <c r="P123" s="150"/>
    </row>
    <row r="124" spans="1:16" s="33" customFormat="1" ht="27.75" customHeight="1">
      <c r="A124" s="28"/>
      <c r="B124" s="29"/>
      <c r="C124" s="88" t="s">
        <v>111</v>
      </c>
      <c r="D124" s="30" t="s">
        <v>191</v>
      </c>
      <c r="E124" s="31"/>
      <c r="F124" s="50"/>
      <c r="G124" s="32" t="s">
        <v>14</v>
      </c>
      <c r="H124" s="32">
        <v>0.2</v>
      </c>
      <c r="I124" s="32" t="s">
        <v>16</v>
      </c>
      <c r="J124" s="32">
        <v>6</v>
      </c>
      <c r="K124" s="78" t="s">
        <v>0</v>
      </c>
      <c r="L124" s="117">
        <v>236</v>
      </c>
      <c r="M124" s="224"/>
      <c r="N124" s="103">
        <f aca="true" t="shared" si="10" ref="N124:N130">IF(M124&gt;0,M124,L124)-(IF(M124&gt;0,M124,L124)*$N$8)</f>
        <v>236</v>
      </c>
      <c r="O124" s="103">
        <f t="shared" si="8"/>
        <v>236</v>
      </c>
      <c r="P124" s="130">
        <f>O124/H124</f>
        <v>1180</v>
      </c>
    </row>
    <row r="125" spans="1:16" s="33" customFormat="1" ht="27.75" customHeight="1">
      <c r="A125" s="28"/>
      <c r="B125" s="29"/>
      <c r="C125" s="88" t="s">
        <v>111</v>
      </c>
      <c r="D125" s="30" t="s">
        <v>191</v>
      </c>
      <c r="E125" s="31"/>
      <c r="F125" s="50"/>
      <c r="G125" s="32" t="s">
        <v>14</v>
      </c>
      <c r="H125" s="32">
        <v>1</v>
      </c>
      <c r="I125" s="32" t="s">
        <v>16</v>
      </c>
      <c r="J125" s="32">
        <v>6</v>
      </c>
      <c r="K125" s="78" t="s">
        <v>0</v>
      </c>
      <c r="L125" s="117">
        <v>1133</v>
      </c>
      <c r="M125" s="224"/>
      <c r="N125" s="103">
        <f>IF(M125&gt;0,M125,L125)-(IF(M125&gt;0,M125,L125)*$N$8)</f>
        <v>1133</v>
      </c>
      <c r="O125" s="103">
        <f t="shared" si="8"/>
        <v>1133</v>
      </c>
      <c r="P125" s="130">
        <f>O125/H125</f>
        <v>1133</v>
      </c>
    </row>
    <row r="126" spans="1:16" s="33" customFormat="1" ht="27.75" customHeight="1">
      <c r="A126" s="28"/>
      <c r="B126" s="29"/>
      <c r="C126" s="88" t="s">
        <v>112</v>
      </c>
      <c r="D126" s="30" t="s">
        <v>129</v>
      </c>
      <c r="E126" s="31"/>
      <c r="F126" s="50"/>
      <c r="G126" s="32" t="s">
        <v>14</v>
      </c>
      <c r="H126" s="32">
        <v>0.8</v>
      </c>
      <c r="I126" s="32" t="s">
        <v>16</v>
      </c>
      <c r="J126" s="32">
        <v>6</v>
      </c>
      <c r="K126" s="78" t="s">
        <v>0</v>
      </c>
      <c r="L126" s="117">
        <v>292</v>
      </c>
      <c r="M126" s="224"/>
      <c r="N126" s="103">
        <f t="shared" si="10"/>
        <v>292</v>
      </c>
      <c r="O126" s="103">
        <f t="shared" si="8"/>
        <v>292</v>
      </c>
      <c r="P126" s="130">
        <f>O126/H126</f>
        <v>365</v>
      </c>
    </row>
    <row r="127" spans="1:16" s="33" customFormat="1" ht="27.75" customHeight="1">
      <c r="A127" s="28"/>
      <c r="B127" s="29"/>
      <c r="C127" s="88" t="s">
        <v>113</v>
      </c>
      <c r="D127" s="30" t="s">
        <v>40</v>
      </c>
      <c r="E127" s="31"/>
      <c r="F127" s="50"/>
      <c r="G127" s="32" t="s">
        <v>14</v>
      </c>
      <c r="H127" s="32">
        <v>0.16</v>
      </c>
      <c r="I127" s="32" t="s">
        <v>16</v>
      </c>
      <c r="J127" s="32">
        <v>6</v>
      </c>
      <c r="K127" s="78" t="s">
        <v>0</v>
      </c>
      <c r="L127" s="117">
        <v>291</v>
      </c>
      <c r="M127" s="224"/>
      <c r="N127" s="103">
        <f t="shared" si="10"/>
        <v>291</v>
      </c>
      <c r="O127" s="103">
        <f t="shared" si="8"/>
        <v>291</v>
      </c>
      <c r="P127" s="130">
        <f>O127/H127</f>
        <v>1818.75</v>
      </c>
    </row>
    <row r="128" spans="1:16" s="33" customFormat="1" ht="27.75" customHeight="1">
      <c r="A128" s="28"/>
      <c r="B128" s="29"/>
      <c r="C128" s="88" t="s">
        <v>157</v>
      </c>
      <c r="D128" s="30" t="s">
        <v>153</v>
      </c>
      <c r="E128" s="31"/>
      <c r="F128" s="50"/>
      <c r="G128" s="32" t="s">
        <v>14</v>
      </c>
      <c r="H128" s="32">
        <v>0.2</v>
      </c>
      <c r="I128" s="32" t="s">
        <v>16</v>
      </c>
      <c r="J128" s="32">
        <v>6</v>
      </c>
      <c r="K128" s="78" t="s">
        <v>0</v>
      </c>
      <c r="L128" s="117">
        <v>264</v>
      </c>
      <c r="M128" s="224"/>
      <c r="N128" s="103">
        <f t="shared" si="10"/>
        <v>264</v>
      </c>
      <c r="O128" s="103">
        <f t="shared" si="8"/>
        <v>264</v>
      </c>
      <c r="P128" s="130">
        <f>O128/H128</f>
        <v>1320</v>
      </c>
    </row>
    <row r="129" spans="1:16" s="33" customFormat="1" ht="27.75" customHeight="1">
      <c r="A129" s="28"/>
      <c r="B129" s="29"/>
      <c r="C129" s="88" t="s">
        <v>114</v>
      </c>
      <c r="D129" s="30" t="s">
        <v>41</v>
      </c>
      <c r="E129" s="31"/>
      <c r="F129" s="50"/>
      <c r="G129" s="32" t="s">
        <v>14</v>
      </c>
      <c r="H129" s="32">
        <v>0.17</v>
      </c>
      <c r="I129" s="32" t="s">
        <v>16</v>
      </c>
      <c r="J129" s="32">
        <v>6</v>
      </c>
      <c r="K129" s="78" t="s">
        <v>0</v>
      </c>
      <c r="L129" s="117">
        <v>206</v>
      </c>
      <c r="M129" s="224"/>
      <c r="N129" s="103">
        <f t="shared" si="10"/>
        <v>206</v>
      </c>
      <c r="O129" s="103">
        <f t="shared" si="8"/>
        <v>206</v>
      </c>
      <c r="P129" s="130">
        <f>O129/H129</f>
        <v>1211.764705882353</v>
      </c>
    </row>
    <row r="130" spans="1:16" s="33" customFormat="1" ht="27.75" customHeight="1">
      <c r="A130" s="28"/>
      <c r="B130" s="29"/>
      <c r="C130" s="88" t="s">
        <v>114</v>
      </c>
      <c r="D130" s="30" t="s">
        <v>41</v>
      </c>
      <c r="E130" s="31"/>
      <c r="F130" s="50"/>
      <c r="G130" s="32" t="s">
        <v>14</v>
      </c>
      <c r="H130" s="32">
        <v>0.34</v>
      </c>
      <c r="I130" s="32" t="s">
        <v>16</v>
      </c>
      <c r="J130" s="32">
        <v>6</v>
      </c>
      <c r="K130" s="78" t="s">
        <v>0</v>
      </c>
      <c r="L130" s="117">
        <v>302</v>
      </c>
      <c r="M130" s="224"/>
      <c r="N130" s="103">
        <f t="shared" si="10"/>
        <v>302</v>
      </c>
      <c r="O130" s="103">
        <f t="shared" si="8"/>
        <v>302</v>
      </c>
      <c r="P130" s="130">
        <f>O130/H130</f>
        <v>888.235294117647</v>
      </c>
    </row>
    <row r="131" spans="1:16" s="33" customFormat="1" ht="27.75" customHeight="1">
      <c r="A131" s="28"/>
      <c r="B131" s="29"/>
      <c r="C131" s="88" t="s">
        <v>115</v>
      </c>
      <c r="D131" s="30" t="s">
        <v>42</v>
      </c>
      <c r="E131" s="31"/>
      <c r="F131" s="50"/>
      <c r="G131" s="32" t="s">
        <v>14</v>
      </c>
      <c r="H131" s="32">
        <v>0.2</v>
      </c>
      <c r="I131" s="32" t="s">
        <v>16</v>
      </c>
      <c r="J131" s="32">
        <v>6</v>
      </c>
      <c r="K131" s="78" t="s">
        <v>0</v>
      </c>
      <c r="L131" s="117">
        <v>217</v>
      </c>
      <c r="M131" s="224"/>
      <c r="N131" s="103">
        <v>99.45</v>
      </c>
      <c r="O131" s="103">
        <f t="shared" si="8"/>
        <v>99.45</v>
      </c>
      <c r="P131" s="130">
        <f>O131/H131</f>
        <v>497.25</v>
      </c>
    </row>
    <row r="132" spans="1:16" s="33" customFormat="1" ht="27.75" customHeight="1">
      <c r="A132" s="28"/>
      <c r="B132" s="29"/>
      <c r="C132" s="88" t="s">
        <v>115</v>
      </c>
      <c r="D132" s="30" t="s">
        <v>42</v>
      </c>
      <c r="E132" s="31"/>
      <c r="F132" s="203"/>
      <c r="G132" s="32" t="s">
        <v>14</v>
      </c>
      <c r="H132" s="32">
        <v>1</v>
      </c>
      <c r="I132" s="32" t="s">
        <v>16</v>
      </c>
      <c r="J132" s="32">
        <v>6</v>
      </c>
      <c r="K132" s="78" t="s">
        <v>0</v>
      </c>
      <c r="L132" s="117">
        <v>809</v>
      </c>
      <c r="M132" s="224"/>
      <c r="N132" s="103">
        <v>99.45</v>
      </c>
      <c r="O132" s="103">
        <f>N132*$O$8</f>
        <v>99.45</v>
      </c>
      <c r="P132" s="130">
        <f>O132/H132</f>
        <v>99.45</v>
      </c>
    </row>
    <row r="133" spans="1:16" s="33" customFormat="1" ht="27.75" customHeight="1">
      <c r="A133" s="28"/>
      <c r="B133" s="29"/>
      <c r="C133" s="88" t="s">
        <v>116</v>
      </c>
      <c r="D133" s="30" t="s">
        <v>43</v>
      </c>
      <c r="E133" s="31"/>
      <c r="F133" s="50"/>
      <c r="G133" s="32" t="s">
        <v>14</v>
      </c>
      <c r="H133" s="32">
        <v>0.16</v>
      </c>
      <c r="I133" s="32" t="s">
        <v>16</v>
      </c>
      <c r="J133" s="32">
        <v>6</v>
      </c>
      <c r="K133" s="78" t="s">
        <v>0</v>
      </c>
      <c r="L133" s="117">
        <v>217</v>
      </c>
      <c r="M133" s="224"/>
      <c r="N133" s="103">
        <f>IF(M133&gt;0,M133,L133)-(IF(M133&gt;0,M133,L133)*$N$8)</f>
        <v>217</v>
      </c>
      <c r="O133" s="103">
        <f t="shared" si="8"/>
        <v>217</v>
      </c>
      <c r="P133" s="130">
        <f>O133/H133</f>
        <v>1356.25</v>
      </c>
    </row>
    <row r="134" spans="1:16" s="33" customFormat="1" ht="27.75" customHeight="1" thickBot="1">
      <c r="A134" s="28"/>
      <c r="B134" s="29"/>
      <c r="C134" s="152" t="s">
        <v>116</v>
      </c>
      <c r="D134" s="41" t="s">
        <v>43</v>
      </c>
      <c r="E134" s="42"/>
      <c r="F134" s="51"/>
      <c r="G134" s="43" t="s">
        <v>14</v>
      </c>
      <c r="H134" s="43">
        <v>0.5</v>
      </c>
      <c r="I134" s="43" t="s">
        <v>16</v>
      </c>
      <c r="J134" s="43">
        <v>6</v>
      </c>
      <c r="K134" s="79" t="s">
        <v>0</v>
      </c>
      <c r="L134" s="118">
        <v>528</v>
      </c>
      <c r="M134" s="225"/>
      <c r="N134" s="105">
        <f>IF(M134&gt;0,M134,L134)-(IF(M134&gt;0,M134,L134)*$N$8)</f>
        <v>528</v>
      </c>
      <c r="O134" s="105">
        <f t="shared" si="8"/>
        <v>528</v>
      </c>
      <c r="P134" s="131">
        <f>O134/H134</f>
        <v>1056</v>
      </c>
    </row>
    <row r="135" spans="1:16" s="2" customFormat="1" ht="15.75" customHeight="1">
      <c r="A135" s="21"/>
      <c r="B135" s="13" t="s">
        <v>19</v>
      </c>
      <c r="C135" s="74"/>
      <c r="D135" s="25"/>
      <c r="E135" s="26"/>
      <c r="F135" s="47"/>
      <c r="G135" s="27"/>
      <c r="H135" s="27"/>
      <c r="I135" s="27"/>
      <c r="J135" s="27"/>
      <c r="K135" s="80"/>
      <c r="L135" s="120"/>
      <c r="M135" s="230"/>
      <c r="N135" s="104"/>
      <c r="O135" s="104"/>
      <c r="P135" s="132"/>
    </row>
    <row r="136" spans="1:16" s="2" customFormat="1" ht="15.75" customHeight="1">
      <c r="A136" s="21"/>
      <c r="B136" s="13"/>
      <c r="C136" s="72" t="s">
        <v>75</v>
      </c>
      <c r="D136" s="16" t="s">
        <v>26</v>
      </c>
      <c r="E136" s="17"/>
      <c r="F136" s="258"/>
      <c r="G136" s="15" t="s">
        <v>14</v>
      </c>
      <c r="H136" s="15">
        <v>0.5</v>
      </c>
      <c r="I136" s="15" t="s">
        <v>16</v>
      </c>
      <c r="J136" s="15">
        <v>6</v>
      </c>
      <c r="K136" s="78" t="s">
        <v>0</v>
      </c>
      <c r="L136" s="86">
        <v>266</v>
      </c>
      <c r="M136" s="228"/>
      <c r="N136" s="103">
        <f>IF(M136&gt;0,M136,L136)-(IF(M136&gt;0,M136,L136)*$N$8)</f>
        <v>266</v>
      </c>
      <c r="O136" s="103">
        <f t="shared" si="8"/>
        <v>266</v>
      </c>
      <c r="P136" s="130">
        <f>O136/H136</f>
        <v>532</v>
      </c>
    </row>
    <row r="137" spans="1:16" s="2" customFormat="1" ht="27.75" customHeight="1">
      <c r="A137" s="21"/>
      <c r="B137" s="22"/>
      <c r="C137" s="72" t="s">
        <v>75</v>
      </c>
      <c r="D137" s="16" t="s">
        <v>26</v>
      </c>
      <c r="E137" s="17"/>
      <c r="F137" s="47"/>
      <c r="G137" s="15" t="s">
        <v>14</v>
      </c>
      <c r="H137" s="15">
        <v>1</v>
      </c>
      <c r="I137" s="15" t="s">
        <v>16</v>
      </c>
      <c r="J137" s="15">
        <v>6</v>
      </c>
      <c r="K137" s="78" t="s">
        <v>0</v>
      </c>
      <c r="L137" s="86">
        <v>417</v>
      </c>
      <c r="M137" s="228"/>
      <c r="N137" s="103">
        <f aca="true" t="shared" si="11" ref="N137:N148">IF(M137&gt;0,M137,L137)-(IF(M137&gt;0,M137,L137)*$N$8)</f>
        <v>417</v>
      </c>
      <c r="O137" s="103">
        <f t="shared" si="8"/>
        <v>417</v>
      </c>
      <c r="P137" s="130">
        <f>O137/H137</f>
        <v>417</v>
      </c>
    </row>
    <row r="138" spans="1:16" s="2" customFormat="1" ht="27.75" customHeight="1">
      <c r="A138" s="21"/>
      <c r="B138" s="22"/>
      <c r="C138" s="72" t="s">
        <v>75</v>
      </c>
      <c r="D138" s="34" t="s">
        <v>26</v>
      </c>
      <c r="E138" s="17"/>
      <c r="F138" s="47"/>
      <c r="G138" s="15" t="s">
        <v>14</v>
      </c>
      <c r="H138" s="15">
        <v>5</v>
      </c>
      <c r="I138" s="15" t="s">
        <v>16</v>
      </c>
      <c r="J138" s="15">
        <v>2</v>
      </c>
      <c r="K138" s="78" t="s">
        <v>0</v>
      </c>
      <c r="L138" s="86">
        <v>1934</v>
      </c>
      <c r="M138" s="228"/>
      <c r="N138" s="103">
        <f t="shared" si="11"/>
        <v>1934</v>
      </c>
      <c r="O138" s="103">
        <f t="shared" si="8"/>
        <v>1934</v>
      </c>
      <c r="P138" s="130">
        <f>O138/H138</f>
        <v>386.8</v>
      </c>
    </row>
    <row r="139" spans="1:16" s="2" customFormat="1" ht="27.75" customHeight="1">
      <c r="A139" s="21"/>
      <c r="B139" s="22"/>
      <c r="C139" s="72" t="s">
        <v>160</v>
      </c>
      <c r="D139" s="254" t="s">
        <v>149</v>
      </c>
      <c r="E139" s="17"/>
      <c r="F139" s="47"/>
      <c r="G139" s="15" t="s">
        <v>14</v>
      </c>
      <c r="H139" s="15">
        <v>1</v>
      </c>
      <c r="I139" s="15" t="s">
        <v>16</v>
      </c>
      <c r="J139" s="15">
        <v>6</v>
      </c>
      <c r="K139" s="78" t="s">
        <v>0</v>
      </c>
      <c r="L139" s="86">
        <v>417</v>
      </c>
      <c r="M139" s="228"/>
      <c r="N139" s="103">
        <f t="shared" si="11"/>
        <v>417</v>
      </c>
      <c r="O139" s="103">
        <f t="shared" si="8"/>
        <v>417</v>
      </c>
      <c r="P139" s="130">
        <f>O139/H139</f>
        <v>417</v>
      </c>
    </row>
    <row r="140" spans="1:16" s="2" customFormat="1" ht="27.75" customHeight="1">
      <c r="A140" s="21"/>
      <c r="B140" s="22"/>
      <c r="C140" s="72" t="s">
        <v>75</v>
      </c>
      <c r="D140" s="254" t="s">
        <v>148</v>
      </c>
      <c r="E140" s="17"/>
      <c r="F140" s="47"/>
      <c r="G140" s="15" t="s">
        <v>14</v>
      </c>
      <c r="H140" s="15">
        <v>5</v>
      </c>
      <c r="I140" s="15" t="s">
        <v>16</v>
      </c>
      <c r="J140" s="15">
        <v>2</v>
      </c>
      <c r="K140" s="78" t="s">
        <v>0</v>
      </c>
      <c r="L140" s="86">
        <v>1934</v>
      </c>
      <c r="M140" s="228"/>
      <c r="N140" s="103">
        <f t="shared" si="11"/>
        <v>1934</v>
      </c>
      <c r="O140" s="103">
        <f t="shared" si="8"/>
        <v>1934</v>
      </c>
      <c r="P140" s="130">
        <f>O140/H140</f>
        <v>386.8</v>
      </c>
    </row>
    <row r="141" spans="1:16" s="2" customFormat="1" ht="27.75" customHeight="1">
      <c r="A141" s="21"/>
      <c r="B141" s="22"/>
      <c r="C141" s="72" t="s">
        <v>76</v>
      </c>
      <c r="D141" s="25" t="s">
        <v>44</v>
      </c>
      <c r="E141" s="17"/>
      <c r="F141" s="49"/>
      <c r="G141" s="15" t="s">
        <v>14</v>
      </c>
      <c r="H141" s="15">
        <v>0.5</v>
      </c>
      <c r="I141" s="15" t="s">
        <v>16</v>
      </c>
      <c r="J141" s="15">
        <v>6</v>
      </c>
      <c r="K141" s="78" t="s">
        <v>0</v>
      </c>
      <c r="L141" s="86">
        <v>253</v>
      </c>
      <c r="M141" s="228"/>
      <c r="N141" s="103">
        <f t="shared" si="11"/>
        <v>253</v>
      </c>
      <c r="O141" s="103">
        <f t="shared" si="8"/>
        <v>253</v>
      </c>
      <c r="P141" s="130">
        <f>O141/H141</f>
        <v>506</v>
      </c>
    </row>
    <row r="142" spans="1:16" s="2" customFormat="1" ht="27.75" customHeight="1">
      <c r="A142" s="21"/>
      <c r="B142" s="22"/>
      <c r="C142" s="72" t="s">
        <v>76</v>
      </c>
      <c r="D142" s="16" t="s">
        <v>44</v>
      </c>
      <c r="E142" s="17"/>
      <c r="F142" s="49"/>
      <c r="G142" s="15" t="s">
        <v>14</v>
      </c>
      <c r="H142" s="15">
        <v>1</v>
      </c>
      <c r="I142" s="15" t="s">
        <v>16</v>
      </c>
      <c r="J142" s="15">
        <v>6</v>
      </c>
      <c r="K142" s="78" t="s">
        <v>0</v>
      </c>
      <c r="L142" s="86">
        <v>397</v>
      </c>
      <c r="M142" s="228"/>
      <c r="N142" s="103">
        <f t="shared" si="11"/>
        <v>397</v>
      </c>
      <c r="O142" s="103">
        <f t="shared" si="8"/>
        <v>397</v>
      </c>
      <c r="P142" s="130">
        <f>O142/H142</f>
        <v>397</v>
      </c>
    </row>
    <row r="143" spans="1:16" s="2" customFormat="1" ht="27.75" customHeight="1">
      <c r="A143" s="21"/>
      <c r="B143" s="22"/>
      <c r="C143" s="72" t="s">
        <v>76</v>
      </c>
      <c r="D143" s="16" t="s">
        <v>44</v>
      </c>
      <c r="E143" s="17"/>
      <c r="F143" s="49"/>
      <c r="G143" s="15" t="s">
        <v>14</v>
      </c>
      <c r="H143" s="15">
        <v>5</v>
      </c>
      <c r="I143" s="15" t="s">
        <v>16</v>
      </c>
      <c r="J143" s="15">
        <v>2</v>
      </c>
      <c r="K143" s="78" t="s">
        <v>0</v>
      </c>
      <c r="L143" s="86">
        <v>1842</v>
      </c>
      <c r="M143" s="228"/>
      <c r="N143" s="103">
        <f t="shared" si="11"/>
        <v>1842</v>
      </c>
      <c r="O143" s="103">
        <f t="shared" si="8"/>
        <v>1842</v>
      </c>
      <c r="P143" s="130">
        <f>O143/H143</f>
        <v>368.4</v>
      </c>
    </row>
    <row r="144" spans="1:16" s="2" customFormat="1" ht="24.75" customHeight="1">
      <c r="A144" s="21"/>
      <c r="B144" s="22"/>
      <c r="C144" s="72" t="s">
        <v>77</v>
      </c>
      <c r="D144" s="16" t="s">
        <v>45</v>
      </c>
      <c r="E144" s="35"/>
      <c r="F144" s="53"/>
      <c r="G144" s="36" t="s">
        <v>14</v>
      </c>
      <c r="H144" s="36">
        <v>1</v>
      </c>
      <c r="I144" s="36" t="s">
        <v>16</v>
      </c>
      <c r="J144" s="36">
        <v>6</v>
      </c>
      <c r="K144" s="81" t="s">
        <v>0</v>
      </c>
      <c r="L144" s="87">
        <v>428</v>
      </c>
      <c r="M144" s="233"/>
      <c r="N144" s="103">
        <f t="shared" si="11"/>
        <v>428</v>
      </c>
      <c r="O144" s="103">
        <f t="shared" si="8"/>
        <v>428</v>
      </c>
      <c r="P144" s="130">
        <f>O144/H144</f>
        <v>428</v>
      </c>
    </row>
    <row r="145" spans="1:16" s="2" customFormat="1" ht="24.75" customHeight="1">
      <c r="A145" s="21"/>
      <c r="B145" s="22"/>
      <c r="C145" s="72" t="s">
        <v>77</v>
      </c>
      <c r="D145" s="34" t="s">
        <v>45</v>
      </c>
      <c r="E145" s="35"/>
      <c r="F145" s="53"/>
      <c r="G145" s="36" t="s">
        <v>14</v>
      </c>
      <c r="H145" s="36">
        <v>5</v>
      </c>
      <c r="I145" s="36" t="s">
        <v>16</v>
      </c>
      <c r="J145" s="36">
        <v>2</v>
      </c>
      <c r="K145" s="81" t="s">
        <v>0</v>
      </c>
      <c r="L145" s="87">
        <v>2001</v>
      </c>
      <c r="M145" s="233"/>
      <c r="N145" s="103">
        <f t="shared" si="11"/>
        <v>2001</v>
      </c>
      <c r="O145" s="103">
        <f t="shared" si="8"/>
        <v>2001</v>
      </c>
      <c r="P145" s="130">
        <f>O145/H145</f>
        <v>400.2</v>
      </c>
    </row>
    <row r="146" spans="1:16" s="33" customFormat="1" ht="24.75" customHeight="1">
      <c r="A146" s="28"/>
      <c r="B146" s="29"/>
      <c r="C146" s="88" t="s">
        <v>159</v>
      </c>
      <c r="D146" s="286" t="s">
        <v>154</v>
      </c>
      <c r="E146" s="157"/>
      <c r="F146" s="160"/>
      <c r="G146" s="32" t="s">
        <v>14</v>
      </c>
      <c r="H146" s="32">
        <v>0.5</v>
      </c>
      <c r="I146" s="32" t="s">
        <v>16</v>
      </c>
      <c r="J146" s="32">
        <v>6</v>
      </c>
      <c r="K146" s="78" t="s">
        <v>0</v>
      </c>
      <c r="L146" s="117">
        <v>692</v>
      </c>
      <c r="M146" s="224"/>
      <c r="N146" s="103">
        <f t="shared" si="11"/>
        <v>692</v>
      </c>
      <c r="O146" s="103">
        <f t="shared" si="8"/>
        <v>692</v>
      </c>
      <c r="P146" s="130">
        <f>O146/H146</f>
        <v>1384</v>
      </c>
    </row>
    <row r="147" spans="1:16" s="2" customFormat="1" ht="24.75" customHeight="1">
      <c r="A147" s="21"/>
      <c r="B147" s="22"/>
      <c r="C147" s="72" t="s">
        <v>204</v>
      </c>
      <c r="D147" s="267" t="s">
        <v>203</v>
      </c>
      <c r="E147" s="35"/>
      <c r="F147" s="53"/>
      <c r="G147" s="36" t="s">
        <v>14</v>
      </c>
      <c r="H147" s="36">
        <v>1</v>
      </c>
      <c r="I147" s="36" t="s">
        <v>16</v>
      </c>
      <c r="J147" s="36">
        <v>6</v>
      </c>
      <c r="K147" s="81" t="s">
        <v>0</v>
      </c>
      <c r="L147" s="87">
        <v>397</v>
      </c>
      <c r="M147" s="233"/>
      <c r="N147" s="103">
        <f>IF(M147&gt;0,M147,L147)-(IF(M147&gt;0,M147,L147)*$N$8)</f>
        <v>397</v>
      </c>
      <c r="O147" s="103">
        <f t="shared" si="8"/>
        <v>397</v>
      </c>
      <c r="P147" s="130">
        <f>O147/H147</f>
        <v>397</v>
      </c>
    </row>
    <row r="148" spans="1:16" s="2" customFormat="1" ht="33" customHeight="1" thickBot="1">
      <c r="A148" s="21"/>
      <c r="B148" s="22"/>
      <c r="C148" s="152" t="s">
        <v>131</v>
      </c>
      <c r="D148" s="264" t="s">
        <v>135</v>
      </c>
      <c r="E148" s="19"/>
      <c r="F148" s="52"/>
      <c r="G148" s="20" t="s">
        <v>14</v>
      </c>
      <c r="H148" s="20">
        <v>0.5</v>
      </c>
      <c r="I148" s="20" t="s">
        <v>16</v>
      </c>
      <c r="J148" s="20">
        <v>6</v>
      </c>
      <c r="K148" s="79" t="s">
        <v>0</v>
      </c>
      <c r="L148" s="118">
        <v>293</v>
      </c>
      <c r="M148" s="225"/>
      <c r="N148" s="105">
        <f t="shared" si="11"/>
        <v>293</v>
      </c>
      <c r="O148" s="105">
        <f t="shared" si="8"/>
        <v>293</v>
      </c>
      <c r="P148" s="131">
        <f>O148/H148</f>
        <v>586</v>
      </c>
    </row>
    <row r="149" spans="1:16" s="2" customFormat="1" ht="15.75" customHeight="1">
      <c r="A149" s="21"/>
      <c r="B149" s="13" t="s">
        <v>20</v>
      </c>
      <c r="C149" s="74"/>
      <c r="D149" s="25"/>
      <c r="E149" s="26"/>
      <c r="F149" s="47"/>
      <c r="G149" s="27"/>
      <c r="H149" s="27"/>
      <c r="I149" s="27"/>
      <c r="J149" s="27"/>
      <c r="K149" s="80"/>
      <c r="L149" s="120"/>
      <c r="M149" s="230"/>
      <c r="N149" s="104"/>
      <c r="O149" s="104"/>
      <c r="P149" s="132"/>
    </row>
    <row r="150" spans="1:16" s="2" customFormat="1" ht="19.5" customHeight="1">
      <c r="A150" s="21"/>
      <c r="B150" s="22"/>
      <c r="C150" s="72" t="s">
        <v>139</v>
      </c>
      <c r="D150" s="16" t="s">
        <v>147</v>
      </c>
      <c r="E150" s="17"/>
      <c r="F150" s="49"/>
      <c r="G150" s="15" t="s">
        <v>14</v>
      </c>
      <c r="H150" s="15">
        <v>1</v>
      </c>
      <c r="I150" s="15" t="s">
        <v>16</v>
      </c>
      <c r="J150" s="15">
        <v>6</v>
      </c>
      <c r="K150" s="78" t="s">
        <v>0</v>
      </c>
      <c r="L150" s="86">
        <v>354</v>
      </c>
      <c r="M150" s="228"/>
      <c r="N150" s="103">
        <f>IF(M150&gt;0,M150,L150)-(IF(M150&gt;0,M150,L150)*$N$8)</f>
        <v>354</v>
      </c>
      <c r="O150" s="103">
        <f>N150*$O$8</f>
        <v>354</v>
      </c>
      <c r="P150" s="130">
        <f>O150/H150</f>
        <v>354</v>
      </c>
    </row>
    <row r="151" spans="1:16" s="2" customFormat="1" ht="21.75" customHeight="1">
      <c r="A151" s="21"/>
      <c r="B151" s="22"/>
      <c r="C151" s="72" t="s">
        <v>139</v>
      </c>
      <c r="D151" s="16" t="s">
        <v>147</v>
      </c>
      <c r="E151" s="17"/>
      <c r="F151" s="49"/>
      <c r="G151" s="15" t="s">
        <v>14</v>
      </c>
      <c r="H151" s="15">
        <v>5</v>
      </c>
      <c r="I151" s="15" t="s">
        <v>16</v>
      </c>
      <c r="J151" s="15">
        <v>2</v>
      </c>
      <c r="K151" s="78" t="s">
        <v>0</v>
      </c>
      <c r="L151" s="86">
        <v>1644</v>
      </c>
      <c r="M151" s="228"/>
      <c r="N151" s="103">
        <f>IF(M151&gt;0,M151,L151)-(IF(M151&gt;0,M151,L151)*$N$8)</f>
        <v>1644</v>
      </c>
      <c r="O151" s="103">
        <f>N151*$O$8</f>
        <v>1644</v>
      </c>
      <c r="P151" s="130">
        <f>O151/H151</f>
        <v>328.8</v>
      </c>
    </row>
    <row r="152" spans="1:16" s="2" customFormat="1" ht="30.75" customHeight="1" thickBot="1">
      <c r="A152" s="21"/>
      <c r="B152" s="22"/>
      <c r="C152" s="73" t="s">
        <v>104</v>
      </c>
      <c r="D152" s="18" t="s">
        <v>33</v>
      </c>
      <c r="E152" s="19"/>
      <c r="F152" s="52"/>
      <c r="G152" s="20" t="s">
        <v>14</v>
      </c>
      <c r="H152" s="20">
        <v>0.25</v>
      </c>
      <c r="I152" s="20" t="s">
        <v>16</v>
      </c>
      <c r="J152" s="20">
        <v>6</v>
      </c>
      <c r="K152" s="79" t="s">
        <v>0</v>
      </c>
      <c r="L152" s="119">
        <v>328</v>
      </c>
      <c r="M152" s="229"/>
      <c r="N152" s="105">
        <f>IF(M152&gt;0,M152,L152)-(IF(M152&gt;0,M152,L152)*$N$8)</f>
        <v>328</v>
      </c>
      <c r="O152" s="105">
        <f>N152*$O$8</f>
        <v>328</v>
      </c>
      <c r="P152" s="131">
        <f>O152/H152</f>
        <v>1312</v>
      </c>
    </row>
    <row r="153" spans="1:16" s="3" customFormat="1" ht="15">
      <c r="A153" s="107"/>
      <c r="B153" s="13" t="s">
        <v>92</v>
      </c>
      <c r="C153" s="74"/>
      <c r="D153" s="37"/>
      <c r="E153" s="37"/>
      <c r="F153" s="54"/>
      <c r="G153" s="82"/>
      <c r="H153" s="82"/>
      <c r="I153" s="82"/>
      <c r="J153" s="82"/>
      <c r="K153" s="82"/>
      <c r="L153" s="121"/>
      <c r="M153" s="238"/>
      <c r="N153" s="104"/>
      <c r="O153" s="104"/>
      <c r="P153" s="133"/>
    </row>
    <row r="154" spans="1:16" s="3" customFormat="1" ht="15">
      <c r="A154" s="107"/>
      <c r="B154" s="13"/>
      <c r="C154" s="72" t="s">
        <v>161</v>
      </c>
      <c r="D154" s="77" t="s">
        <v>140</v>
      </c>
      <c r="E154" s="37"/>
      <c r="F154" s="202"/>
      <c r="G154" s="114" t="s">
        <v>14</v>
      </c>
      <c r="H154" s="114">
        <v>0.8</v>
      </c>
      <c r="I154" s="114" t="s">
        <v>15</v>
      </c>
      <c r="J154" s="114">
        <v>6</v>
      </c>
      <c r="K154" s="78" t="s">
        <v>0</v>
      </c>
      <c r="L154" s="86">
        <v>605</v>
      </c>
      <c r="M154" s="228"/>
      <c r="N154" s="103">
        <f aca="true" t="shared" si="12" ref="N154:N161">IF(M154&gt;0,M154,L154)-(IF(M154&gt;0,M154,L154)*$N$8)</f>
        <v>605</v>
      </c>
      <c r="O154" s="103">
        <f t="shared" si="8"/>
        <v>605</v>
      </c>
      <c r="P154" s="130">
        <f>O154/H154</f>
        <v>756.25</v>
      </c>
    </row>
    <row r="155" spans="1:16" s="3" customFormat="1" ht="15">
      <c r="A155" s="107"/>
      <c r="B155" s="13"/>
      <c r="C155" s="72" t="s">
        <v>146</v>
      </c>
      <c r="D155" s="77" t="s">
        <v>152</v>
      </c>
      <c r="E155" s="37"/>
      <c r="F155" s="202"/>
      <c r="G155" s="114" t="s">
        <v>14</v>
      </c>
      <c r="H155" s="114">
        <v>0.25</v>
      </c>
      <c r="I155" s="114" t="s">
        <v>16</v>
      </c>
      <c r="J155" s="114">
        <v>6</v>
      </c>
      <c r="K155" s="78" t="s">
        <v>0</v>
      </c>
      <c r="L155" s="86">
        <v>288</v>
      </c>
      <c r="M155" s="228"/>
      <c r="N155" s="103">
        <f t="shared" si="12"/>
        <v>288</v>
      </c>
      <c r="O155" s="103">
        <f t="shared" si="8"/>
        <v>288</v>
      </c>
      <c r="P155" s="130">
        <f>O155/H155</f>
        <v>1152</v>
      </c>
    </row>
    <row r="156" spans="1:16" s="39" customFormat="1" ht="13.5">
      <c r="A156" s="58"/>
      <c r="B156" s="38"/>
      <c r="C156" s="72" t="s">
        <v>84</v>
      </c>
      <c r="D156" s="66" t="s">
        <v>145</v>
      </c>
      <c r="E156" s="60"/>
      <c r="F156" s="251"/>
      <c r="G156" s="114" t="s">
        <v>14</v>
      </c>
      <c r="H156" s="114">
        <v>0.5</v>
      </c>
      <c r="I156" s="114" t="s">
        <v>15</v>
      </c>
      <c r="J156" s="114">
        <v>6</v>
      </c>
      <c r="K156" s="78" t="s">
        <v>0</v>
      </c>
      <c r="L156" s="86">
        <v>361</v>
      </c>
      <c r="M156" s="228"/>
      <c r="N156" s="103">
        <f t="shared" si="12"/>
        <v>361</v>
      </c>
      <c r="O156" s="103">
        <f t="shared" si="8"/>
        <v>361</v>
      </c>
      <c r="P156" s="130">
        <f>O156/H156</f>
        <v>722</v>
      </c>
    </row>
    <row r="157" spans="1:16" s="39" customFormat="1" ht="13.5">
      <c r="A157" s="58"/>
      <c r="B157" s="38"/>
      <c r="C157" s="72" t="s">
        <v>85</v>
      </c>
      <c r="D157" s="66" t="s">
        <v>193</v>
      </c>
      <c r="E157" s="60"/>
      <c r="F157" s="202"/>
      <c r="G157" s="114" t="s">
        <v>14</v>
      </c>
      <c r="H157" s="114">
        <v>1</v>
      </c>
      <c r="I157" s="114" t="s">
        <v>16</v>
      </c>
      <c r="J157" s="114">
        <v>6</v>
      </c>
      <c r="K157" s="78" t="s">
        <v>0</v>
      </c>
      <c r="L157" s="86">
        <v>416</v>
      </c>
      <c r="M157" s="228"/>
      <c r="N157" s="103">
        <f t="shared" si="12"/>
        <v>416</v>
      </c>
      <c r="O157" s="103">
        <f t="shared" si="8"/>
        <v>416</v>
      </c>
      <c r="P157" s="130">
        <f>O157/H157</f>
        <v>416</v>
      </c>
    </row>
    <row r="158" spans="1:16" s="84" customFormat="1" ht="27">
      <c r="A158" s="280"/>
      <c r="B158" s="281"/>
      <c r="C158" s="88" t="s">
        <v>65</v>
      </c>
      <c r="D158" s="282" t="s">
        <v>192</v>
      </c>
      <c r="E158" s="283"/>
      <c r="F158" s="284"/>
      <c r="G158" s="285" t="s">
        <v>14</v>
      </c>
      <c r="H158" s="285">
        <v>0.05</v>
      </c>
      <c r="I158" s="285" t="s">
        <v>15</v>
      </c>
      <c r="J158" s="285">
        <v>6</v>
      </c>
      <c r="K158" s="78" t="s">
        <v>0</v>
      </c>
      <c r="L158" s="117">
        <v>411</v>
      </c>
      <c r="M158" s="224"/>
      <c r="N158" s="103">
        <f t="shared" si="12"/>
        <v>411</v>
      </c>
      <c r="O158" s="103">
        <f t="shared" si="8"/>
        <v>411</v>
      </c>
      <c r="P158" s="130">
        <f>O158/H158</f>
        <v>8220</v>
      </c>
    </row>
    <row r="159" spans="1:16" ht="13.5">
      <c r="A159" s="108"/>
      <c r="B159" s="44"/>
      <c r="C159" s="72" t="s">
        <v>78</v>
      </c>
      <c r="D159" s="77" t="s">
        <v>46</v>
      </c>
      <c r="E159" s="65"/>
      <c r="F159" s="68"/>
      <c r="G159" s="15" t="s">
        <v>21</v>
      </c>
      <c r="H159" s="15">
        <v>50</v>
      </c>
      <c r="I159" s="15" t="s">
        <v>14</v>
      </c>
      <c r="J159" s="15">
        <v>44</v>
      </c>
      <c r="K159" s="78" t="s">
        <v>0</v>
      </c>
      <c r="L159" s="86">
        <v>140</v>
      </c>
      <c r="M159" s="228"/>
      <c r="N159" s="103">
        <f t="shared" si="12"/>
        <v>140</v>
      </c>
      <c r="O159" s="103">
        <f t="shared" si="8"/>
        <v>140</v>
      </c>
      <c r="P159" s="130"/>
    </row>
    <row r="160" spans="1:16" s="39" customFormat="1" ht="18.75" customHeight="1">
      <c r="A160" s="58"/>
      <c r="B160" s="59"/>
      <c r="C160" s="72" t="s">
        <v>79</v>
      </c>
      <c r="D160" s="66" t="s">
        <v>144</v>
      </c>
      <c r="E160" s="60"/>
      <c r="F160" s="62"/>
      <c r="G160" s="114" t="s">
        <v>14</v>
      </c>
      <c r="H160" s="114">
        <v>1.05</v>
      </c>
      <c r="I160" s="114" t="s">
        <v>15</v>
      </c>
      <c r="J160" s="114">
        <v>6</v>
      </c>
      <c r="K160" s="78" t="s">
        <v>0</v>
      </c>
      <c r="L160" s="83">
        <v>771</v>
      </c>
      <c r="M160" s="239"/>
      <c r="N160" s="103">
        <f t="shared" si="12"/>
        <v>771</v>
      </c>
      <c r="O160" s="103">
        <f t="shared" si="8"/>
        <v>771</v>
      </c>
      <c r="P160" s="130"/>
    </row>
    <row r="161" spans="1:16" s="39" customFormat="1" ht="39.75" customHeight="1">
      <c r="A161" s="58"/>
      <c r="B161" s="59"/>
      <c r="C161" s="72" t="s">
        <v>81</v>
      </c>
      <c r="D161" s="66" t="s">
        <v>143</v>
      </c>
      <c r="E161" s="60"/>
      <c r="F161" s="62"/>
      <c r="G161" s="114" t="s">
        <v>21</v>
      </c>
      <c r="H161" s="114">
        <v>1</v>
      </c>
      <c r="I161" s="114" t="s">
        <v>14</v>
      </c>
      <c r="J161" s="114">
        <v>4</v>
      </c>
      <c r="K161" s="78" t="s">
        <v>0</v>
      </c>
      <c r="L161" s="83">
        <v>344</v>
      </c>
      <c r="M161" s="239"/>
      <c r="N161" s="103">
        <f t="shared" si="12"/>
        <v>344</v>
      </c>
      <c r="O161" s="103">
        <f t="shared" si="8"/>
        <v>344</v>
      </c>
      <c r="P161" s="130"/>
    </row>
    <row r="162" spans="1:16" s="39" customFormat="1" ht="31.5" customHeight="1">
      <c r="A162" s="58"/>
      <c r="B162" s="59"/>
      <c r="C162" s="242" t="s">
        <v>80</v>
      </c>
      <c r="D162" s="243" t="s">
        <v>83</v>
      </c>
      <c r="E162" s="244"/>
      <c r="F162" s="245"/>
      <c r="G162" s="246" t="s">
        <v>14</v>
      </c>
      <c r="H162" s="246">
        <v>0.5</v>
      </c>
      <c r="I162" s="246" t="s">
        <v>32</v>
      </c>
      <c r="J162" s="246">
        <v>15</v>
      </c>
      <c r="K162" s="81" t="s">
        <v>0</v>
      </c>
      <c r="L162" s="247">
        <v>126</v>
      </c>
      <c r="M162" s="248"/>
      <c r="N162" s="249">
        <f>IF(M162&gt;0,M162,L162)-(IF(M162&gt;0,M162,L162)*$N$8)</f>
        <v>126</v>
      </c>
      <c r="O162" s="249">
        <f>N162*$O$8</f>
        <v>126</v>
      </c>
      <c r="P162" s="250"/>
    </row>
    <row r="163" spans="1:16" s="39" customFormat="1" ht="18.75" customHeight="1">
      <c r="A163" s="58"/>
      <c r="B163" s="59"/>
      <c r="C163" s="72" t="s">
        <v>80</v>
      </c>
      <c r="D163" s="66" t="s">
        <v>82</v>
      </c>
      <c r="E163" s="60"/>
      <c r="F163" s="62"/>
      <c r="G163" s="114" t="s">
        <v>14</v>
      </c>
      <c r="H163" s="114">
        <v>0.5</v>
      </c>
      <c r="I163" s="114" t="s">
        <v>32</v>
      </c>
      <c r="J163" s="114">
        <v>6</v>
      </c>
      <c r="K163" s="78" t="s">
        <v>0</v>
      </c>
      <c r="L163" s="83">
        <v>167</v>
      </c>
      <c r="M163" s="239"/>
      <c r="N163" s="103">
        <f>IF(M163&gt;0,M163,L163)-(IF(M163&gt;0,M163,L163)*$N$8)</f>
        <v>167</v>
      </c>
      <c r="O163" s="103">
        <f t="shared" si="8"/>
        <v>167</v>
      </c>
      <c r="P163" s="130"/>
    </row>
    <row r="164" spans="1:16" s="39" customFormat="1" ht="31.5" customHeight="1">
      <c r="A164" s="252"/>
      <c r="B164" s="253"/>
      <c r="C164" s="72" t="s">
        <v>162</v>
      </c>
      <c r="D164" s="243" t="s">
        <v>194</v>
      </c>
      <c r="E164" s="244"/>
      <c r="F164" s="245"/>
      <c r="G164" s="246" t="s">
        <v>14</v>
      </c>
      <c r="H164" s="246">
        <v>0.75</v>
      </c>
      <c r="I164" s="246" t="s">
        <v>16</v>
      </c>
      <c r="J164" s="246">
        <v>6</v>
      </c>
      <c r="K164" s="81" t="s">
        <v>0</v>
      </c>
      <c r="L164" s="247">
        <v>683</v>
      </c>
      <c r="M164" s="248"/>
      <c r="N164" s="249">
        <f>IF(M164&gt;0,M164,L164)-(IF(M164&gt;0,M164,L164)*$N$8)</f>
        <v>683</v>
      </c>
      <c r="O164" s="249">
        <f t="shared" si="8"/>
        <v>683</v>
      </c>
      <c r="P164" s="130">
        <f>O164/H164</f>
        <v>910.6666666666666</v>
      </c>
    </row>
    <row r="165" spans="1:16" s="3" customFormat="1" ht="15">
      <c r="A165" s="109"/>
      <c r="B165" s="24" t="s">
        <v>93</v>
      </c>
      <c r="C165" s="74"/>
      <c r="D165" s="37"/>
      <c r="E165" s="37"/>
      <c r="F165" s="54"/>
      <c r="G165" s="82"/>
      <c r="H165" s="82"/>
      <c r="I165" s="82"/>
      <c r="J165" s="82"/>
      <c r="K165" s="82"/>
      <c r="L165" s="121"/>
      <c r="M165" s="238"/>
      <c r="N165" s="104"/>
      <c r="O165" s="104"/>
      <c r="P165" s="133"/>
    </row>
    <row r="166" spans="1:16" s="3" customFormat="1" ht="18" customHeight="1">
      <c r="A166" s="109"/>
      <c r="B166" s="24"/>
      <c r="C166" s="72" t="s">
        <v>225</v>
      </c>
      <c r="D166" s="287" t="s">
        <v>224</v>
      </c>
      <c r="E166" s="37"/>
      <c r="F166" s="54" t="s">
        <v>226</v>
      </c>
      <c r="G166" s="82" t="s">
        <v>14</v>
      </c>
      <c r="H166" s="82">
        <v>520</v>
      </c>
      <c r="I166" s="82" t="s">
        <v>25</v>
      </c>
      <c r="J166" s="82">
        <v>12</v>
      </c>
      <c r="K166" s="78" t="s">
        <v>0</v>
      </c>
      <c r="L166" s="86">
        <v>281</v>
      </c>
      <c r="M166" s="228"/>
      <c r="N166" s="103">
        <f>IF(M166&gt;0,M166,L166)-(IF(M166&gt;0,M166,L166)*$N$8)</f>
        <v>281</v>
      </c>
      <c r="O166" s="103">
        <f t="shared" si="8"/>
        <v>281</v>
      </c>
      <c r="P166" s="134"/>
    </row>
    <row r="167" spans="1:16" s="39" customFormat="1" ht="19.5" customHeight="1">
      <c r="A167" s="58"/>
      <c r="B167" s="38"/>
      <c r="C167" s="72" t="s">
        <v>49</v>
      </c>
      <c r="D167" s="61" t="s">
        <v>195</v>
      </c>
      <c r="E167" s="60"/>
      <c r="F167" s="62"/>
      <c r="G167" s="114" t="s">
        <v>14</v>
      </c>
      <c r="H167" s="114">
        <v>520</v>
      </c>
      <c r="I167" s="114" t="s">
        <v>25</v>
      </c>
      <c r="J167" s="114">
        <v>12</v>
      </c>
      <c r="K167" s="78" t="s">
        <v>0</v>
      </c>
      <c r="L167" s="86">
        <v>235</v>
      </c>
      <c r="M167" s="228"/>
      <c r="N167" s="103">
        <f aca="true" t="shared" si="13" ref="N167:N176">IF(M167&gt;0,M167,L167)-(IF(M167&gt;0,M167,L167)*$N$8)</f>
        <v>235</v>
      </c>
      <c r="O167" s="103">
        <f t="shared" si="8"/>
        <v>235</v>
      </c>
      <c r="P167" s="134"/>
    </row>
    <row r="168" spans="1:16" ht="27.75" customHeight="1">
      <c r="A168" s="108"/>
      <c r="B168" s="44"/>
      <c r="C168" s="72" t="s">
        <v>88</v>
      </c>
      <c r="D168" s="61" t="s">
        <v>86</v>
      </c>
      <c r="E168" s="65"/>
      <c r="F168" s="62"/>
      <c r="G168" s="114" t="s">
        <v>14</v>
      </c>
      <c r="H168" s="114">
        <v>520</v>
      </c>
      <c r="I168" s="114" t="s">
        <v>25</v>
      </c>
      <c r="J168" s="15">
        <v>12</v>
      </c>
      <c r="K168" s="78" t="s">
        <v>0</v>
      </c>
      <c r="L168" s="87">
        <v>246</v>
      </c>
      <c r="M168" s="233"/>
      <c r="N168" s="103">
        <f t="shared" si="13"/>
        <v>246</v>
      </c>
      <c r="O168" s="103">
        <f t="shared" si="8"/>
        <v>246</v>
      </c>
      <c r="P168" s="135"/>
    </row>
    <row r="169" spans="1:16" s="39" customFormat="1" ht="30.75" customHeight="1">
      <c r="A169" s="58"/>
      <c r="B169" s="59"/>
      <c r="C169" s="72" t="s">
        <v>87</v>
      </c>
      <c r="D169" s="66" t="s">
        <v>196</v>
      </c>
      <c r="E169" s="60"/>
      <c r="F169" s="62"/>
      <c r="G169" s="114" t="s">
        <v>14</v>
      </c>
      <c r="H169" s="114">
        <v>520</v>
      </c>
      <c r="I169" s="114" t="s">
        <v>25</v>
      </c>
      <c r="J169" s="114">
        <v>12</v>
      </c>
      <c r="K169" s="78" t="s">
        <v>0</v>
      </c>
      <c r="L169" s="83">
        <v>281</v>
      </c>
      <c r="M169" s="239"/>
      <c r="N169" s="103">
        <f t="shared" si="13"/>
        <v>281</v>
      </c>
      <c r="O169" s="103">
        <f t="shared" si="8"/>
        <v>281</v>
      </c>
      <c r="P169" s="136"/>
    </row>
    <row r="170" spans="1:16" s="39" customFormat="1" ht="30.75" customHeight="1">
      <c r="A170" s="58"/>
      <c r="B170" s="59"/>
      <c r="C170" s="72" t="s">
        <v>151</v>
      </c>
      <c r="D170" s="66" t="s">
        <v>197</v>
      </c>
      <c r="E170" s="60"/>
      <c r="F170" s="245"/>
      <c r="G170" s="114" t="s">
        <v>14</v>
      </c>
      <c r="H170" s="114">
        <v>520</v>
      </c>
      <c r="I170" s="114" t="s">
        <v>25</v>
      </c>
      <c r="J170" s="114">
        <v>12</v>
      </c>
      <c r="K170" s="78" t="s">
        <v>0</v>
      </c>
      <c r="L170" s="83">
        <v>314</v>
      </c>
      <c r="M170" s="239"/>
      <c r="N170" s="103">
        <f>IF(M170&gt;0,M170,L170)-(IF(M170&gt;0,M170,L170)*$N$8)</f>
        <v>314</v>
      </c>
      <c r="O170" s="103">
        <f t="shared" si="8"/>
        <v>314</v>
      </c>
      <c r="P170" s="136"/>
    </row>
    <row r="171" spans="1:16" s="39" customFormat="1" ht="30.75" customHeight="1">
      <c r="A171" s="58"/>
      <c r="B171" s="59"/>
      <c r="C171" s="72" t="s">
        <v>89</v>
      </c>
      <c r="D171" s="66" t="s">
        <v>198</v>
      </c>
      <c r="E171" s="60"/>
      <c r="F171" s="62"/>
      <c r="G171" s="114" t="s">
        <v>14</v>
      </c>
      <c r="H171" s="114">
        <v>520</v>
      </c>
      <c r="I171" s="114" t="s">
        <v>25</v>
      </c>
      <c r="J171" s="114">
        <v>12</v>
      </c>
      <c r="K171" s="78" t="s">
        <v>0</v>
      </c>
      <c r="L171" s="83">
        <v>246</v>
      </c>
      <c r="M171" s="239"/>
      <c r="N171" s="103">
        <f t="shared" si="13"/>
        <v>246</v>
      </c>
      <c r="O171" s="103">
        <f t="shared" si="8"/>
        <v>246</v>
      </c>
      <c r="P171" s="136"/>
    </row>
    <row r="172" spans="1:16" s="39" customFormat="1" ht="30.75" customHeight="1">
      <c r="A172" s="58"/>
      <c r="B172" s="59"/>
      <c r="C172" s="72" t="s">
        <v>84</v>
      </c>
      <c r="D172" s="66" t="s">
        <v>199</v>
      </c>
      <c r="E172" s="60"/>
      <c r="F172" s="62"/>
      <c r="G172" s="114" t="s">
        <v>14</v>
      </c>
      <c r="H172" s="114">
        <v>520</v>
      </c>
      <c r="I172" s="114" t="s">
        <v>25</v>
      </c>
      <c r="J172" s="114">
        <v>12</v>
      </c>
      <c r="K172" s="78" t="s">
        <v>0</v>
      </c>
      <c r="L172" s="83">
        <v>230</v>
      </c>
      <c r="M172" s="239"/>
      <c r="N172" s="103">
        <f t="shared" si="13"/>
        <v>230</v>
      </c>
      <c r="O172" s="103">
        <f t="shared" si="8"/>
        <v>230</v>
      </c>
      <c r="P172" s="136"/>
    </row>
    <row r="173" spans="1:16" s="39" customFormat="1" ht="30.75" customHeight="1">
      <c r="A173" s="255"/>
      <c r="B173" s="256"/>
      <c r="C173" s="72" t="s">
        <v>162</v>
      </c>
      <c r="D173" s="243" t="s">
        <v>200</v>
      </c>
      <c r="E173" s="244"/>
      <c r="F173" s="245"/>
      <c r="G173" s="114" t="s">
        <v>14</v>
      </c>
      <c r="H173" s="114">
        <v>520</v>
      </c>
      <c r="I173" s="114" t="s">
        <v>25</v>
      </c>
      <c r="J173" s="114">
        <v>12</v>
      </c>
      <c r="K173" s="78" t="s">
        <v>0</v>
      </c>
      <c r="L173" s="83">
        <v>235</v>
      </c>
      <c r="M173" s="239"/>
      <c r="N173" s="103">
        <f>IF(M173&gt;0,M173,L173)-(IF(M173&gt;0,M173,L173)*$N$8)</f>
        <v>235</v>
      </c>
      <c r="O173" s="103">
        <f t="shared" si="8"/>
        <v>235</v>
      </c>
      <c r="P173" s="136"/>
    </row>
    <row r="174" spans="1:16" s="39" customFormat="1" ht="30.75" customHeight="1">
      <c r="A174" s="255"/>
      <c r="B174" s="256"/>
      <c r="C174" s="72" t="s">
        <v>131</v>
      </c>
      <c r="D174" s="243" t="s">
        <v>209</v>
      </c>
      <c r="E174" s="244"/>
      <c r="F174" s="245"/>
      <c r="G174" s="114" t="s">
        <v>14</v>
      </c>
      <c r="H174" s="114">
        <v>520</v>
      </c>
      <c r="I174" s="114" t="s">
        <v>25</v>
      </c>
      <c r="J174" s="114">
        <v>12</v>
      </c>
      <c r="K174" s="78" t="s">
        <v>0</v>
      </c>
      <c r="L174" s="83">
        <v>249</v>
      </c>
      <c r="M174" s="239"/>
      <c r="N174" s="103">
        <f>IF(M174&gt;0,M174,L174)-(IF(M174&gt;0,M174,L174)*$N$8)</f>
        <v>249</v>
      </c>
      <c r="O174" s="103">
        <f t="shared" si="8"/>
        <v>249</v>
      </c>
      <c r="P174" s="136"/>
    </row>
    <row r="175" spans="1:16" s="39" customFormat="1" ht="30.75" customHeight="1">
      <c r="A175" s="255"/>
      <c r="B175" s="256"/>
      <c r="C175" s="72" t="s">
        <v>163</v>
      </c>
      <c r="D175" s="263" t="s">
        <v>201</v>
      </c>
      <c r="E175" s="244"/>
      <c r="F175" s="245"/>
      <c r="G175" s="114" t="s">
        <v>14</v>
      </c>
      <c r="H175" s="114">
        <v>520</v>
      </c>
      <c r="I175" s="114" t="s">
        <v>25</v>
      </c>
      <c r="J175" s="114">
        <v>12</v>
      </c>
      <c r="K175" s="78" t="s">
        <v>0</v>
      </c>
      <c r="L175" s="83">
        <v>261</v>
      </c>
      <c r="M175" s="239"/>
      <c r="N175" s="103">
        <f>IF(M175&gt;0,M175,L175)-(IF(M175&gt;0,M175,L175)*$N$8)</f>
        <v>261</v>
      </c>
      <c r="O175" s="103">
        <f t="shared" si="8"/>
        <v>261</v>
      </c>
      <c r="P175" s="136"/>
    </row>
    <row r="176" spans="1:16" s="84" customFormat="1" ht="30.75" customHeight="1" thickBot="1">
      <c r="A176" s="110"/>
      <c r="B176" s="153"/>
      <c r="C176" s="73" t="s">
        <v>85</v>
      </c>
      <c r="D176" s="262" t="s">
        <v>202</v>
      </c>
      <c r="E176" s="85"/>
      <c r="F176" s="106"/>
      <c r="G176" s="115" t="s">
        <v>14</v>
      </c>
      <c r="H176" s="115">
        <v>520</v>
      </c>
      <c r="I176" s="115" t="s">
        <v>25</v>
      </c>
      <c r="J176" s="115">
        <v>12</v>
      </c>
      <c r="K176" s="79" t="s">
        <v>0</v>
      </c>
      <c r="L176" s="111">
        <v>261</v>
      </c>
      <c r="M176" s="240"/>
      <c r="N176" s="103">
        <f t="shared" si="13"/>
        <v>261</v>
      </c>
      <c r="O176" s="103">
        <f t="shared" si="8"/>
        <v>261</v>
      </c>
      <c r="P176" s="137"/>
    </row>
  </sheetData>
  <sheetProtection/>
  <autoFilter ref="A10:P176"/>
  <mergeCells count="2">
    <mergeCell ref="F106:F107"/>
    <mergeCell ref="F68:F69"/>
  </mergeCells>
  <printOptions horizontalCentered="1"/>
  <pageMargins left="0.18" right="0" top="0" bottom="0" header="0" footer="0"/>
  <pageSetup blackAndWhite="1" horizontalDpi="120" verticalDpi="120" orientation="portrait" paperSize="9" scale="52" r:id="rId2"/>
  <headerFooter alignWithMargins="0">
    <oddFooter>&amp;LООО "Колор-Групп"    
т/ф 223-62-37                                                         &amp;C&amp;D Стр &amp;P
&amp;R&amp;F&amp;A
</oddFooter>
  </headerFooter>
  <colBreaks count="1" manualBreakCount="1">
    <brk id="16" max="1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Василий Платонов</cp:lastModifiedBy>
  <cp:lastPrinted>2022-02-08T07:06:54Z</cp:lastPrinted>
  <dcterms:created xsi:type="dcterms:W3CDTF">1999-06-29T07:57:48Z</dcterms:created>
  <dcterms:modified xsi:type="dcterms:W3CDTF">2022-02-27T08:23:35Z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-1804758785</vt:i4>
  </property>
  <property fmtid="{D5CDD505-2E9C-101B-9397-08002B2CF9AE}" pid="3" name="_NewReviewCycle">
    <vt:lpwstr/>
  </property>
  <property fmtid="{D5CDD505-2E9C-101B-9397-08002B2CF9AE}" pid="4" name="_EmailSubject">
    <vt:lpwstr>Счета+НОВОСТИ!</vt:lpwstr>
  </property>
  <property fmtid="{D5CDD505-2E9C-101B-9397-08002B2CF9AE}" pid="5" name="_AuthorEmail">
    <vt:lpwstr>marina-colorgr@rambler.ru</vt:lpwstr>
  </property>
  <property fmtid="{D5CDD505-2E9C-101B-9397-08002B2CF9AE}" pid="6" name="_AuthorEmailDisplayName">
    <vt:lpwstr>marina-colorgr@rambler.ru</vt:lpwstr>
  </property>
  <property fmtid="{D5CDD505-2E9C-101B-9397-08002B2CF9AE}" pid="7" name="_ReviewingToolsShownOnce">
    <vt:lpwstr/>
  </property>
</Properties>
</file>